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mówienia publiczne\ZAPYTANIA OFERTOWE\2024\Sprzęt medyczny jednorazowy\IV ZO 22.02.2024\Strona www\"/>
    </mc:Choice>
  </mc:AlternateContent>
  <xr:revisionPtr revIDLastSave="0" documentId="13_ncr:1_{7D35B07E-2882-4664-98D7-C4C964FAC220}" xr6:coauthVersionLast="47" xr6:coauthVersionMax="47" xr10:uidLastSave="{00000000-0000-0000-0000-000000000000}"/>
  <bookViews>
    <workbookView xWindow="-120" yWindow="-120" windowWidth="29040" windowHeight="15840" xr2:uid="{1740166E-2826-4E88-9EA9-4A8E5B3B9822}"/>
  </bookViews>
  <sheets>
    <sheet name="Zmiana ilości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5" l="1"/>
  <c r="I24" i="5" s="1"/>
  <c r="H24" i="5"/>
  <c r="G25" i="5"/>
  <c r="J25" i="5" s="1"/>
  <c r="K25" i="5" s="1"/>
  <c r="H25" i="5"/>
  <c r="G26" i="5"/>
  <c r="I26" i="5" s="1"/>
  <c r="H26" i="5"/>
  <c r="G27" i="5"/>
  <c r="J27" i="5" s="1"/>
  <c r="K27" i="5" s="1"/>
  <c r="H27" i="5"/>
  <c r="H23" i="5"/>
  <c r="H19" i="5"/>
  <c r="G5" i="5"/>
  <c r="J5" i="5" s="1"/>
  <c r="K5" i="5" s="1"/>
  <c r="G6" i="5"/>
  <c r="I6" i="5" s="1"/>
  <c r="G7" i="5"/>
  <c r="I7" i="5" s="1"/>
  <c r="G8" i="5"/>
  <c r="I8" i="5" s="1"/>
  <c r="G9" i="5"/>
  <c r="J9" i="5" s="1"/>
  <c r="K9" i="5" s="1"/>
  <c r="G10" i="5"/>
  <c r="I10" i="5" s="1"/>
  <c r="G11" i="5"/>
  <c r="I11" i="5" s="1"/>
  <c r="G12" i="5"/>
  <c r="I12" i="5" s="1"/>
  <c r="G13" i="5"/>
  <c r="J13" i="5" s="1"/>
  <c r="K13" i="5" s="1"/>
  <c r="G14" i="5"/>
  <c r="I14" i="5" s="1"/>
  <c r="G15" i="5"/>
  <c r="I15" i="5" s="1"/>
  <c r="G16" i="5"/>
  <c r="I16" i="5" s="1"/>
  <c r="G17" i="5"/>
  <c r="J17" i="5" s="1"/>
  <c r="K17" i="5" s="1"/>
  <c r="G18" i="5"/>
  <c r="I18" i="5" s="1"/>
  <c r="G19" i="5"/>
  <c r="J19" i="5" s="1"/>
  <c r="K19" i="5" s="1"/>
  <c r="G20" i="5"/>
  <c r="J20" i="5" s="1"/>
  <c r="K20" i="5" s="1"/>
  <c r="G21" i="5"/>
  <c r="I21" i="5" s="1"/>
  <c r="G22" i="5"/>
  <c r="I22" i="5" s="1"/>
  <c r="G23" i="5"/>
  <c r="I23" i="5" s="1"/>
  <c r="G4" i="5"/>
  <c r="J4" i="5" s="1"/>
  <c r="K4" i="5" s="1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20" i="5"/>
  <c r="H21" i="5"/>
  <c r="H22" i="5"/>
  <c r="H4" i="5"/>
  <c r="I25" i="5" l="1"/>
  <c r="J24" i="5"/>
  <c r="K24" i="5" s="1"/>
  <c r="I27" i="5"/>
  <c r="J26" i="5"/>
  <c r="K26" i="5" s="1"/>
  <c r="J12" i="5"/>
  <c r="K12" i="5" s="1"/>
  <c r="J8" i="5"/>
  <c r="K8" i="5" s="1"/>
  <c r="J22" i="5"/>
  <c r="K22" i="5" s="1"/>
  <c r="J16" i="5"/>
  <c r="K16" i="5" s="1"/>
  <c r="I9" i="5"/>
  <c r="I4" i="5"/>
  <c r="J21" i="5"/>
  <c r="K21" i="5" s="1"/>
  <c r="J15" i="5"/>
  <c r="K15" i="5" s="1"/>
  <c r="J11" i="5"/>
  <c r="K11" i="5" s="1"/>
  <c r="J7" i="5"/>
  <c r="K7" i="5" s="1"/>
  <c r="I17" i="5"/>
  <c r="I5" i="5"/>
  <c r="J18" i="5"/>
  <c r="K18" i="5" s="1"/>
  <c r="J14" i="5"/>
  <c r="K14" i="5" s="1"/>
  <c r="J10" i="5"/>
  <c r="K10" i="5" s="1"/>
  <c r="J6" i="5"/>
  <c r="K6" i="5" s="1"/>
  <c r="I13" i="5"/>
  <c r="J23" i="5"/>
  <c r="K23" i="5" s="1"/>
  <c r="I20" i="5"/>
  <c r="I19" i="5"/>
  <c r="H28" i="5"/>
  <c r="K28" i="5" l="1"/>
  <c r="I28" i="5"/>
</calcChain>
</file>

<file path=xl/sharedStrings.xml><?xml version="1.0" encoding="utf-8"?>
<sst xmlns="http://schemas.openxmlformats.org/spreadsheetml/2006/main" count="97" uniqueCount="76">
  <si>
    <t>Lp</t>
  </si>
  <si>
    <t>Nawa produktu</t>
  </si>
  <si>
    <t>Jednostka miary</t>
  </si>
  <si>
    <t>Cena jednostkowa  opakowania/sztuki brutto</t>
  </si>
  <si>
    <t>szt.</t>
  </si>
  <si>
    <t>op</t>
  </si>
  <si>
    <t>op.</t>
  </si>
  <si>
    <t>x</t>
  </si>
  <si>
    <t>szt</t>
  </si>
  <si>
    <t>1</t>
  </si>
  <si>
    <t>2</t>
  </si>
  <si>
    <t>3</t>
  </si>
  <si>
    <t>4</t>
  </si>
  <si>
    <t>Jednorazowe kapturki ochronne na sondę do termometru Braun Theromoscan PRO 6000 - pakowane po 20 szt./op</t>
  </si>
  <si>
    <t>Oryginalne kaniule  do defibrylatora Lifepak 15,do mitorowania końcowo-wydechowego stężenia CO2 ." typu  FilterLine SET " (op. 25 szt.)</t>
  </si>
  <si>
    <t>Jednorazowy wkład do słoja BOSCAROL OB-J
do ssaka BOSCAROL OB 1000</t>
  </si>
  <si>
    <t>Szyna do unieruchomienia palców 
20mm x 500mm</t>
  </si>
  <si>
    <t>Szyna do unieruchomienia palców 
50mm x 600mm</t>
  </si>
  <si>
    <t>Jednorazowa Igła doszpikowa do systemu EZ IO  dla dorosłych wykonana ze stali nierdzewnej , sterylna .Igła typu Luer Lock G15, 25 mm  i 45 mm</t>
  </si>
  <si>
    <t xml:space="preserve">Jednorazowa Igła doszpikowa do systemu EZ IO  dla dzieci wykonana ze stali nierdzewnej , sterylna . Igła typu Luer Lock G15, 15 mm  </t>
  </si>
  <si>
    <t>Mucosal Atomization Device Nasal - Urządzenie do atomizacji śluzówki nosa. Atomizer zakładany na strzykawkę do bezigłowego podawanie leku drogą donosową</t>
  </si>
  <si>
    <t>RAZEM</t>
  </si>
  <si>
    <t xml:space="preserve"> </t>
  </si>
  <si>
    <t>Wartość VAT</t>
  </si>
  <si>
    <t>Stawka VAT</t>
  </si>
  <si>
    <t xml:space="preserve">Wartość netto </t>
  </si>
  <si>
    <r>
      <t xml:space="preserve">Nić chirurgiczna – atraumatyczna, </t>
    </r>
    <r>
      <rPr>
        <b/>
        <sz val="12"/>
        <rFont val="Arial"/>
        <family val="2"/>
        <charset val="238"/>
      </rPr>
      <t>zewnętrzna do skóry, Rozmiar 2/0 - żyłka o długości 40 cm, igła trójkątna, 3/8 koła, 26 mm op. 10 szt.</t>
    </r>
  </si>
  <si>
    <r>
      <t xml:space="preserve">Nić chirurgiczna – atraumatyczna, </t>
    </r>
    <r>
      <rPr>
        <b/>
        <sz val="12"/>
        <rFont val="Arial"/>
        <family val="2"/>
        <charset val="238"/>
      </rPr>
      <t>zewnętrzna do skóry, Rozmiar 3/0 - żyłka o długości 40 cm, igła trójkątna, 3/8 koła, 24 mm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op. 10 szt.</t>
    </r>
  </si>
  <si>
    <r>
      <t xml:space="preserve">Nić chirurgiczna – atraumatyczna, </t>
    </r>
    <r>
      <rPr>
        <b/>
        <sz val="12"/>
        <rFont val="Arial"/>
        <family val="2"/>
        <charset val="238"/>
      </rPr>
      <t>zewnętrzna do skóry, Rozmiar 4/0 - żyłka o długości 40 cm, igła trójkątna, 3/8 koła, 24 mm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op. 10 szt.</t>
    </r>
  </si>
  <si>
    <r>
      <t xml:space="preserve">Nić chirurgiczna – atraumatyczna, </t>
    </r>
    <r>
      <rPr>
        <b/>
        <sz val="12"/>
        <rFont val="Arial"/>
        <family val="2"/>
        <charset val="238"/>
      </rPr>
      <t>zewnętrzna do skóry, Rozmiar 5/0 - żyłka o długości 40 cm, igła trójkątna, 3/8 koła, 12 mm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op. 10 szt.</t>
    </r>
  </si>
  <si>
    <r>
      <t xml:space="preserve">Nić chirurgiczna – wchłanialna, syntetyczna, pleciona, powlekana. </t>
    </r>
    <r>
      <rPr>
        <b/>
        <sz val="12"/>
        <rFont val="Arial"/>
        <family val="2"/>
        <charset val="238"/>
      </rPr>
      <t>Rozmiar 3/0, o długości 40-50 cm, igła okrągła 3/8 koła 18-20 mm.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op. 36 szt.</t>
    </r>
  </si>
  <si>
    <r>
      <t xml:space="preserve">Nić chirurgiczna – wchłanialna, syntetyczna, pleciona, powlekana. </t>
    </r>
    <r>
      <rPr>
        <b/>
        <sz val="12"/>
        <rFont val="Arial"/>
        <family val="2"/>
        <charset val="238"/>
      </rPr>
      <t>Rozmiar 4/0, o długości 40-50 cm, igła okrągła 3/8 koła 18-20 mm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op. 36 szt.</t>
    </r>
  </si>
  <si>
    <r>
      <t xml:space="preserve">Nić chirurgiczna – wchłanialna, syntetyczna, pleciona, powlekana. </t>
    </r>
    <r>
      <rPr>
        <b/>
        <sz val="12"/>
        <rFont val="Arial"/>
        <family val="2"/>
        <charset val="238"/>
      </rPr>
      <t>Rozmiar 5/0, o długości 40-50 cm, igła okrągła 3/8 koła 18-20 mm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op. 36 st.</t>
    </r>
  </si>
  <si>
    <t>Wartość brutto</t>
  </si>
  <si>
    <r>
      <t xml:space="preserve">Kołnierz ortopedyczny regulowany </t>
    </r>
    <r>
      <rPr>
        <b/>
        <sz val="12"/>
        <color rgb="FF000000"/>
        <rFont val="Arial"/>
        <family val="2"/>
        <charset val="238"/>
      </rPr>
      <t>dla dorosłyc</t>
    </r>
    <r>
      <rPr>
        <sz val="12"/>
        <color indexed="8"/>
        <rFont val="Arial"/>
        <family val="2"/>
        <charset val="238"/>
      </rPr>
      <t>h jednorazowy wykonany ze sztucznego tworzywa Przechowywany w pozycji płaskiej z wywijaną żuchwą.</t>
    </r>
  </si>
  <si>
    <r>
      <t xml:space="preserve">Kołnierz ortopedyczny regulowany </t>
    </r>
    <r>
      <rPr>
        <b/>
        <sz val="12"/>
        <color rgb="FF000000"/>
        <rFont val="Arial"/>
        <family val="2"/>
        <charset val="238"/>
      </rPr>
      <t>dla dzieci</t>
    </r>
    <r>
      <rPr>
        <sz val="12"/>
        <color indexed="8"/>
        <rFont val="Arial"/>
        <family val="2"/>
        <charset val="238"/>
      </rPr>
      <t xml:space="preserve"> jednorazowy wykonany ze sztucznego tworzywa Przechowywany w pozycji płaskiej z wywijaną żuchwą.</t>
    </r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</si>
  <si>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</si>
  <si>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</si>
  <si>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</si>
  <si>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</si>
  <si>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</si>
  <si>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</si>
  <si>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</si>
  <si>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</si>
  <si>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</si>
  <si>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</si>
  <si>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</si>
  <si>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</si>
  <si>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</si>
  <si>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</si>
  <si>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Wymienna przyssawka do urzadzenia do kompresji klatki piersiowej typu LUCAS op. 12 szt.</t>
  </si>
  <si>
    <t>19</t>
  </si>
  <si>
    <t>20</t>
  </si>
  <si>
    <t xml:space="preserve">Sterylny adapter do kapnometru EMMA op. 25 szt. </t>
  </si>
  <si>
    <t xml:space="preserve">Jednorazowy zestaw do płukania uszu: 1 x strzykawka z łączeniem typu Luer-Lock, poj. 50 ml, 1 x silikonowa miękka końcówka. </t>
  </si>
  <si>
    <t>A</t>
  </si>
  <si>
    <t>B</t>
  </si>
  <si>
    <t>C</t>
  </si>
  <si>
    <t>D</t>
  </si>
  <si>
    <t>E= a x b</t>
  </si>
  <si>
    <t>F= a x d</t>
  </si>
  <si>
    <t>G=b + d</t>
  </si>
  <si>
    <t>H= a x g</t>
  </si>
  <si>
    <t>Wartość vat ceny jednostkowej opakowania/     sztuki</t>
  </si>
  <si>
    <t>Cena jednostkowa  opakowania/    sztuki netto</t>
  </si>
  <si>
    <t>Ilość sztuk/                       opakowań prognozowana na czas umowy</t>
  </si>
  <si>
    <t>21</t>
  </si>
  <si>
    <t>22</t>
  </si>
  <si>
    <t>23</t>
  </si>
  <si>
    <t>24</t>
  </si>
  <si>
    <t>Sterylny zestaw do odbarczania odmy opłucnowej i drenażu klatki piersiowej z cienkościenną kaniulą punkcyjną, cewnikiem 2,7 x 450mm, zastwką antyrefluksową z łącznikiem do cewnika, worek 2,0 l, strzykawką 60ml z końcówką Luer Lock + kranik trójdrozny</t>
  </si>
  <si>
    <t>Sterylny zestaw do konikopunkcji zawierający aplikator dojścia dotchawicznego, strzykawkę do pneumatycznego zabezpieczenia, opaskę stabilizującą i elastyczną rurkę do połączenia z respiratorem lub workiem resuscytacyjnym</t>
  </si>
  <si>
    <t>Sterylny zestaw do kaniulacji żył centralnych z cewnikiem typu Multicath 3 kanałowym</t>
  </si>
  <si>
    <t>Zestaw porodowy jednorazowego użytku z dłuższym terminem ważności skaładający się z trzech osobnych pakietów przeznaczonych do zabezpieczenia fazy przed , w czasie i po porodzie.</t>
  </si>
  <si>
    <t>kpl</t>
  </si>
  <si>
    <t>Wykaz asortymentowo - cenowy z dnia 28.02.2024r.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</si>
</sst>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&quot; zł &quot;;\-* #,##0.00&quot; zł &quot;;\ * \-#&quot; zł &quot;;\ @\ "/>
    <numFmt numFmtId="165" formatCode="#,##0.00&quot; zł &quot;;#,##0.00&quot; zł &quot;;\-#&quot; zł &quot;;\ @\ "/>
  </numFmts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6" fillId="0" borderId="0" applyFill="0" applyBorder="0" applyAlignment="0" applyProtection="0"/>
    <xf numFmtId="0" fontId="1" fillId="0" borderId="0"/>
    <xf numFmtId="165" fontId="6" fillId="0" borderId="0"/>
  </cellStyleXfs>
  <cellXfs count="45">
    <xf numFmtId="0" fontId="0" fillId="0" borderId="0" xfId="0"/>
    <xf numFmtId="1" fontId="4" fillId="2" borderId="1" xfId="2" applyNumberFormat="1" applyFont="1" applyFill="1" applyBorder="1" applyAlignment="1">
      <alignment horizontal="center" vertical="center" wrapText="1"/>
    </xf>
    <xf numFmtId="2" fontId="4" fillId="2" borderId="1" xfId="2" applyNumberFormat="1" applyFont="1" applyFill="1" applyBorder="1" applyAlignment="1">
      <alignment horizontal="center"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8" fillId="0" borderId="1" xfId="2" applyNumberFormat="1" applyFont="1" applyBorder="1" applyAlignment="1">
      <alignment horizontal="center" vertical="center" wrapText="1"/>
    </xf>
    <xf numFmtId="2" fontId="8" fillId="0" borderId="1" xfId="2" applyNumberFormat="1" applyFont="1" applyBorder="1" applyAlignment="1">
      <alignment horizontal="center" vertical="center" wrapText="1"/>
    </xf>
    <xf numFmtId="2" fontId="8" fillId="0" borderId="1" xfId="2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3" fontId="0" fillId="0" borderId="0" xfId="0" applyNumberFormat="1"/>
    <xf numFmtId="4" fontId="11" fillId="4" borderId="1" xfId="0" applyNumberFormat="1" applyFont="1" applyFill="1" applyBorder="1" applyAlignment="1">
      <alignment horizontal="center" vertical="center"/>
    </xf>
    <xf numFmtId="2" fontId="8" fillId="0" borderId="1" xfId="2" applyNumberFormat="1" applyFont="1" applyBorder="1" applyAlignment="1">
      <alignment wrapText="1"/>
    </xf>
    <xf numFmtId="1" fontId="8" fillId="0" borderId="1" xfId="2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 applyProtection="1">
      <alignment horizontal="center" vertical="center" wrapText="1"/>
    </xf>
    <xf numFmtId="4" fontId="8" fillId="0" borderId="1" xfId="2" applyNumberFormat="1" applyFont="1" applyBorder="1" applyAlignment="1">
      <alignment horizontal="center" vertical="center" wrapText="1"/>
    </xf>
    <xf numFmtId="4" fontId="8" fillId="0" borderId="0" xfId="0" applyNumberFormat="1" applyFont="1"/>
    <xf numFmtId="4" fontId="0" fillId="0" borderId="0" xfId="0" applyNumberFormat="1"/>
    <xf numFmtId="0" fontId="3" fillId="4" borderId="1" xfId="0" applyFont="1" applyFill="1" applyBorder="1" applyAlignment="1">
      <alignment horizontal="center" vertical="center" wrapText="1"/>
    </xf>
    <xf numFmtId="4" fontId="5" fillId="2" borderId="1" xfId="2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8" fillId="5" borderId="1" xfId="2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2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4">
    <cellStyle name="Excel_BuiltIn_Currency 1" xfId="3" xr:uid="{DAC24DC5-60FF-4F64-9B0D-189B6181EC2B}"/>
    <cellStyle name="Normalny" xfId="0" builtinId="0"/>
    <cellStyle name="Normalny 2" xfId="2" xr:uid="{FFFA90FE-8722-4A37-8A17-513E40426812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B1145-17F5-4B8F-89A4-10EC1A00597F}">
  <dimension ref="A1:N39"/>
  <sheetViews>
    <sheetView tabSelected="1" zoomScale="83" zoomScaleNormal="83" workbookViewId="0">
      <pane ySplit="2" topLeftCell="A14" activePane="bottomLeft" state="frozen"/>
      <selection pane="bottomLeft" activeCell="D14" sqref="D14"/>
    </sheetView>
  </sheetViews>
  <sheetFormatPr defaultColWidth="11.42578125" defaultRowHeight="12.75" x14ac:dyDescent="0.2"/>
  <cols>
    <col min="1" max="1" width="5.42578125" style="15" customWidth="1"/>
    <col min="2" max="2" width="73.85546875" style="16" customWidth="1"/>
    <col min="3" max="3" width="12" customWidth="1"/>
    <col min="4" max="4" width="12.5703125" style="17" customWidth="1"/>
    <col min="5" max="5" width="14.5703125" style="35" customWidth="1"/>
    <col min="6" max="6" width="9.42578125" style="31" customWidth="1"/>
    <col min="7" max="7" width="14" style="31" customWidth="1"/>
    <col min="8" max="8" width="11.42578125" style="18"/>
    <col min="9" max="9" width="9.85546875" customWidth="1"/>
    <col min="10" max="10" width="13" style="31" customWidth="1"/>
    <col min="11" max="11" width="11.42578125" style="18"/>
    <col min="14" max="14" width="14.140625" bestFit="1" customWidth="1"/>
  </cols>
  <sheetData>
    <row r="1" spans="1:13" ht="24" customHeight="1" x14ac:dyDescent="0.2">
      <c r="A1" s="43" t="s">
        <v>75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3" ht="110.25" customHeight="1" x14ac:dyDescent="0.2">
      <c r="A2" s="1" t="s">
        <v>0</v>
      </c>
      <c r="B2" s="2" t="s">
        <v>1</v>
      </c>
      <c r="C2" s="3" t="s">
        <v>2</v>
      </c>
      <c r="D2" s="4" t="s">
        <v>65</v>
      </c>
      <c r="E2" s="33" t="s">
        <v>64</v>
      </c>
      <c r="F2" s="20" t="s">
        <v>24</v>
      </c>
      <c r="G2" s="20" t="s">
        <v>63</v>
      </c>
      <c r="H2" s="5" t="s">
        <v>25</v>
      </c>
      <c r="I2" s="5" t="s">
        <v>23</v>
      </c>
      <c r="J2" s="28" t="s">
        <v>3</v>
      </c>
      <c r="K2" s="5" t="s">
        <v>33</v>
      </c>
    </row>
    <row r="3" spans="1:13" ht="19.5" customHeight="1" x14ac:dyDescent="0.2">
      <c r="A3" s="1"/>
      <c r="B3" s="2"/>
      <c r="C3" s="3"/>
      <c r="D3" s="4" t="s">
        <v>55</v>
      </c>
      <c r="E3" s="33" t="s">
        <v>56</v>
      </c>
      <c r="F3" s="20" t="s">
        <v>57</v>
      </c>
      <c r="G3" s="20" t="s">
        <v>58</v>
      </c>
      <c r="H3" s="5" t="s">
        <v>59</v>
      </c>
      <c r="I3" s="5" t="s">
        <v>60</v>
      </c>
      <c r="J3" s="28" t="s">
        <v>61</v>
      </c>
      <c r="K3" s="5" t="s">
        <v>62</v>
      </c>
    </row>
    <row r="4" spans="1:13" ht="30.75" customHeight="1" x14ac:dyDescent="0.25">
      <c r="A4" s="6" t="s">
        <v>9</v>
      </c>
      <c r="B4" s="24" t="s">
        <v>26</v>
      </c>
      <c r="C4" s="7" t="s">
        <v>6</v>
      </c>
      <c r="D4" s="36">
        <v>5</v>
      </c>
      <c r="E4" s="38"/>
      <c r="F4" s="39"/>
      <c r="G4" s="10">
        <f>E4*F4</f>
        <v>0</v>
      </c>
      <c r="H4" s="10">
        <f>D4*E4</f>
        <v>0</v>
      </c>
      <c r="I4" s="10">
        <f>G4*D4</f>
        <v>0</v>
      </c>
      <c r="J4" s="29">
        <f>E4+G4</f>
        <v>0</v>
      </c>
      <c r="K4" s="10">
        <f t="shared" ref="K4:K23" si="0">D4*J4</f>
        <v>0</v>
      </c>
    </row>
    <row r="5" spans="1:13" ht="30.75" customHeight="1" x14ac:dyDescent="0.25">
      <c r="A5" s="6" t="s">
        <v>10</v>
      </c>
      <c r="B5" s="24" t="s">
        <v>27</v>
      </c>
      <c r="C5" s="7" t="s">
        <v>5</v>
      </c>
      <c r="D5" s="36">
        <v>10</v>
      </c>
      <c r="E5" s="38"/>
      <c r="F5" s="39"/>
      <c r="G5" s="10">
        <f t="shared" ref="G5:G23" si="1">E5*F5</f>
        <v>0</v>
      </c>
      <c r="H5" s="10">
        <f t="shared" ref="H5:H22" si="2">D5*E5</f>
        <v>0</v>
      </c>
      <c r="I5" s="10">
        <f t="shared" ref="I5:I22" si="3">G5*D5</f>
        <v>0</v>
      </c>
      <c r="J5" s="29">
        <f t="shared" ref="J5:J23" si="4">E5+G5</f>
        <v>0</v>
      </c>
      <c r="K5" s="10">
        <f t="shared" si="0"/>
        <v>0</v>
      </c>
    </row>
    <row r="6" spans="1:13" ht="30.75" customHeight="1" x14ac:dyDescent="0.25">
      <c r="A6" s="6" t="s">
        <v>11</v>
      </c>
      <c r="B6" s="24" t="s">
        <v>28</v>
      </c>
      <c r="C6" s="7" t="s">
        <v>5</v>
      </c>
      <c r="D6" s="36">
        <v>10</v>
      </c>
      <c r="E6" s="38"/>
      <c r="F6" s="39"/>
      <c r="G6" s="10">
        <f t="shared" si="1"/>
        <v>0</v>
      </c>
      <c r="H6" s="10">
        <f t="shared" si="2"/>
        <v>0</v>
      </c>
      <c r="I6" s="10">
        <f t="shared" si="3"/>
        <v>0</v>
      </c>
      <c r="J6" s="29">
        <f t="shared" si="4"/>
        <v>0</v>
      </c>
      <c r="K6" s="10">
        <f t="shared" si="0"/>
        <v>0</v>
      </c>
    </row>
    <row r="7" spans="1:13" ht="33.75" customHeight="1" x14ac:dyDescent="0.25">
      <c r="A7" s="6" t="s">
        <v>12</v>
      </c>
      <c r="B7" s="24" t="s">
        <v>29</v>
      </c>
      <c r="C7" s="7" t="s">
        <v>5</v>
      </c>
      <c r="D7" s="36">
        <v>8</v>
      </c>
      <c r="E7" s="38"/>
      <c r="F7" s="39"/>
      <c r="G7" s="10">
        <f t="shared" si="1"/>
        <v>0</v>
      </c>
      <c r="H7" s="10">
        <f t="shared" si="2"/>
        <v>0</v>
      </c>
      <c r="I7" s="10">
        <f t="shared" si="3"/>
        <v>0</v>
      </c>
      <c r="J7" s="29">
        <f t="shared" si="4"/>
        <v>0</v>
      </c>
      <c r="K7" s="10">
        <f t="shared" si="0"/>
        <v>0</v>
      </c>
    </row>
    <row r="8" spans="1:13" ht="46.5" x14ac:dyDescent="0.25">
      <c r="A8" s="6" t="s">
        <v>36</v>
      </c>
      <c r="B8" s="24" t="s">
        <v>30</v>
      </c>
      <c r="C8" s="7" t="s">
        <v>5</v>
      </c>
      <c r="D8" s="36">
        <v>2</v>
      </c>
      <c r="E8" s="38"/>
      <c r="F8" s="39"/>
      <c r="G8" s="10">
        <f t="shared" si="1"/>
        <v>0</v>
      </c>
      <c r="H8" s="10">
        <f t="shared" si="2"/>
        <v>0</v>
      </c>
      <c r="I8" s="10">
        <f t="shared" si="3"/>
        <v>0</v>
      </c>
      <c r="J8" s="29">
        <f t="shared" si="4"/>
        <v>0</v>
      </c>
      <c r="K8" s="10">
        <f t="shared" si="0"/>
        <v>0</v>
      </c>
    </row>
    <row r="9" spans="1:13" ht="48.75" customHeight="1" x14ac:dyDescent="0.25">
      <c r="A9" s="6" t="s">
        <v>37</v>
      </c>
      <c r="B9" s="24" t="s">
        <v>31</v>
      </c>
      <c r="C9" s="7" t="s">
        <v>5</v>
      </c>
      <c r="D9" s="36">
        <v>2</v>
      </c>
      <c r="E9" s="38"/>
      <c r="F9" s="39"/>
      <c r="G9" s="10">
        <f t="shared" si="1"/>
        <v>0</v>
      </c>
      <c r="H9" s="10">
        <f t="shared" si="2"/>
        <v>0</v>
      </c>
      <c r="I9" s="10">
        <f t="shared" si="3"/>
        <v>0</v>
      </c>
      <c r="J9" s="29">
        <f t="shared" si="4"/>
        <v>0</v>
      </c>
      <c r="K9" s="10">
        <f t="shared" si="0"/>
        <v>0</v>
      </c>
    </row>
    <row r="10" spans="1:13" ht="53.25" customHeight="1" x14ac:dyDescent="0.25">
      <c r="A10" s="6" t="s">
        <v>38</v>
      </c>
      <c r="B10" s="24" t="s">
        <v>32</v>
      </c>
      <c r="C10" s="7" t="s">
        <v>5</v>
      </c>
      <c r="D10" s="36">
        <v>2</v>
      </c>
      <c r="E10" s="38"/>
      <c r="F10" s="39"/>
      <c r="G10" s="10">
        <f t="shared" si="1"/>
        <v>0</v>
      </c>
      <c r="H10" s="10">
        <f t="shared" si="2"/>
        <v>0</v>
      </c>
      <c r="I10" s="10">
        <f t="shared" si="3"/>
        <v>0</v>
      </c>
      <c r="J10" s="29">
        <f t="shared" si="4"/>
        <v>0</v>
      </c>
      <c r="K10" s="10">
        <f t="shared" si="0"/>
        <v>0</v>
      </c>
    </row>
    <row r="11" spans="1:13" ht="35.25" customHeight="1" x14ac:dyDescent="0.2">
      <c r="A11" s="6" t="s">
        <v>39</v>
      </c>
      <c r="B11" s="25" t="s">
        <v>13</v>
      </c>
      <c r="C11" s="7" t="s">
        <v>5</v>
      </c>
      <c r="D11" s="36">
        <v>200</v>
      </c>
      <c r="E11" s="38"/>
      <c r="F11" s="39"/>
      <c r="G11" s="10">
        <f t="shared" si="1"/>
        <v>0</v>
      </c>
      <c r="H11" s="10">
        <f t="shared" si="2"/>
        <v>0</v>
      </c>
      <c r="I11" s="10">
        <f t="shared" si="3"/>
        <v>0</v>
      </c>
      <c r="J11" s="29">
        <f t="shared" si="4"/>
        <v>0</v>
      </c>
      <c r="K11" s="10">
        <f t="shared" si="0"/>
        <v>0</v>
      </c>
    </row>
    <row r="12" spans="1:13" ht="48.75" customHeight="1" x14ac:dyDescent="0.2">
      <c r="A12" s="6" t="s">
        <v>40</v>
      </c>
      <c r="B12" s="25" t="s">
        <v>14</v>
      </c>
      <c r="C12" s="7" t="s">
        <v>5</v>
      </c>
      <c r="D12" s="36">
        <v>3</v>
      </c>
      <c r="E12" s="38"/>
      <c r="F12" s="39"/>
      <c r="G12" s="10">
        <f t="shared" si="1"/>
        <v>0</v>
      </c>
      <c r="H12" s="10">
        <f t="shared" si="2"/>
        <v>0</v>
      </c>
      <c r="I12" s="10">
        <f t="shared" si="3"/>
        <v>0</v>
      </c>
      <c r="J12" s="29">
        <f t="shared" si="4"/>
        <v>0</v>
      </c>
      <c r="K12" s="10">
        <f t="shared" si="0"/>
        <v>0</v>
      </c>
    </row>
    <row r="13" spans="1:13" ht="35.25" customHeight="1" x14ac:dyDescent="0.2">
      <c r="A13" s="6" t="s">
        <v>41</v>
      </c>
      <c r="B13" s="26" t="s">
        <v>15</v>
      </c>
      <c r="C13" s="7" t="s">
        <v>4</v>
      </c>
      <c r="D13" s="36">
        <v>30</v>
      </c>
      <c r="E13" s="38"/>
      <c r="F13" s="39"/>
      <c r="G13" s="10">
        <f t="shared" si="1"/>
        <v>0</v>
      </c>
      <c r="H13" s="10">
        <f t="shared" si="2"/>
        <v>0</v>
      </c>
      <c r="I13" s="10">
        <f t="shared" si="3"/>
        <v>0</v>
      </c>
      <c r="J13" s="29">
        <f t="shared" si="4"/>
        <v>0</v>
      </c>
      <c r="K13" s="10">
        <f t="shared" si="0"/>
        <v>0</v>
      </c>
    </row>
    <row r="14" spans="1:13" ht="36.6" customHeight="1" x14ac:dyDescent="0.2">
      <c r="A14" s="6" t="s">
        <v>42</v>
      </c>
      <c r="B14" s="8" t="s">
        <v>16</v>
      </c>
      <c r="C14" s="7" t="s">
        <v>4</v>
      </c>
      <c r="D14" s="36">
        <v>50</v>
      </c>
      <c r="E14" s="38"/>
      <c r="F14" s="39"/>
      <c r="G14" s="10">
        <f t="shared" si="1"/>
        <v>0</v>
      </c>
      <c r="H14" s="10">
        <f t="shared" si="2"/>
        <v>0</v>
      </c>
      <c r="I14" s="10">
        <f t="shared" si="3"/>
        <v>0</v>
      </c>
      <c r="J14" s="29">
        <f t="shared" si="4"/>
        <v>0</v>
      </c>
      <c r="K14" s="10">
        <f t="shared" si="0"/>
        <v>0</v>
      </c>
      <c r="M14" s="22"/>
    </row>
    <row r="15" spans="1:13" ht="43.5" customHeight="1" x14ac:dyDescent="0.2">
      <c r="A15" s="6" t="s">
        <v>43</v>
      </c>
      <c r="B15" s="8" t="s">
        <v>17</v>
      </c>
      <c r="C15" s="7" t="s">
        <v>4</v>
      </c>
      <c r="D15" s="36">
        <v>50</v>
      </c>
      <c r="E15" s="38"/>
      <c r="F15" s="39"/>
      <c r="G15" s="10">
        <f t="shared" si="1"/>
        <v>0</v>
      </c>
      <c r="H15" s="10">
        <f t="shared" si="2"/>
        <v>0</v>
      </c>
      <c r="I15" s="10">
        <f t="shared" si="3"/>
        <v>0</v>
      </c>
      <c r="J15" s="29">
        <f t="shared" si="4"/>
        <v>0</v>
      </c>
      <c r="K15" s="10">
        <f t="shared" si="0"/>
        <v>0</v>
      </c>
    </row>
    <row r="16" spans="1:13" ht="49.5" customHeight="1" x14ac:dyDescent="0.2">
      <c r="A16" s="6" t="s">
        <v>44</v>
      </c>
      <c r="B16" s="9" t="s">
        <v>34</v>
      </c>
      <c r="C16" s="27" t="s">
        <v>8</v>
      </c>
      <c r="D16" s="37">
        <v>20</v>
      </c>
      <c r="E16" s="38"/>
      <c r="F16" s="39"/>
      <c r="G16" s="10">
        <f t="shared" si="1"/>
        <v>0</v>
      </c>
      <c r="H16" s="10">
        <f t="shared" si="2"/>
        <v>0</v>
      </c>
      <c r="I16" s="10">
        <f t="shared" si="3"/>
        <v>0</v>
      </c>
      <c r="J16" s="29">
        <f t="shared" si="4"/>
        <v>0</v>
      </c>
      <c r="K16" s="10">
        <f t="shared" si="0"/>
        <v>0</v>
      </c>
    </row>
    <row r="17" spans="1:14" ht="51" customHeight="1" x14ac:dyDescent="0.2">
      <c r="A17" s="6" t="s">
        <v>45</v>
      </c>
      <c r="B17" s="9" t="s">
        <v>35</v>
      </c>
      <c r="C17" s="27" t="s">
        <v>8</v>
      </c>
      <c r="D17" s="37">
        <v>10</v>
      </c>
      <c r="E17" s="38"/>
      <c r="F17" s="39"/>
      <c r="G17" s="10">
        <f t="shared" si="1"/>
        <v>0</v>
      </c>
      <c r="H17" s="10">
        <f t="shared" si="2"/>
        <v>0</v>
      </c>
      <c r="I17" s="10">
        <f t="shared" si="3"/>
        <v>0</v>
      </c>
      <c r="J17" s="29">
        <f t="shared" si="4"/>
        <v>0</v>
      </c>
      <c r="K17" s="10">
        <f t="shared" si="0"/>
        <v>0</v>
      </c>
    </row>
    <row r="18" spans="1:14" ht="42.75" customHeight="1" x14ac:dyDescent="0.2">
      <c r="A18" s="6" t="s">
        <v>46</v>
      </c>
      <c r="B18" s="9" t="s">
        <v>50</v>
      </c>
      <c r="C18" s="27" t="s">
        <v>6</v>
      </c>
      <c r="D18" s="37">
        <v>2</v>
      </c>
      <c r="E18" s="38"/>
      <c r="F18" s="39"/>
      <c r="G18" s="10">
        <f t="shared" si="1"/>
        <v>0</v>
      </c>
      <c r="H18" s="10">
        <f t="shared" si="2"/>
        <v>0</v>
      </c>
      <c r="I18" s="10">
        <f t="shared" si="3"/>
        <v>0</v>
      </c>
      <c r="J18" s="29">
        <f t="shared" si="4"/>
        <v>0</v>
      </c>
      <c r="K18" s="10">
        <f t="shared" si="0"/>
        <v>0</v>
      </c>
      <c r="N18" s="21"/>
    </row>
    <row r="19" spans="1:14" ht="57" customHeight="1" x14ac:dyDescent="0.2">
      <c r="A19" s="6" t="s">
        <v>47</v>
      </c>
      <c r="B19" s="9" t="s">
        <v>18</v>
      </c>
      <c r="C19" s="27" t="s">
        <v>6</v>
      </c>
      <c r="D19" s="37">
        <v>6</v>
      </c>
      <c r="E19" s="38"/>
      <c r="F19" s="39"/>
      <c r="G19" s="10">
        <f t="shared" si="1"/>
        <v>0</v>
      </c>
      <c r="H19" s="10">
        <f>D19*E19</f>
        <v>0</v>
      </c>
      <c r="I19" s="10">
        <f t="shared" si="3"/>
        <v>0</v>
      </c>
      <c r="J19" s="29">
        <f t="shared" si="4"/>
        <v>0</v>
      </c>
      <c r="K19" s="10">
        <f t="shared" si="0"/>
        <v>0</v>
      </c>
    </row>
    <row r="20" spans="1:14" ht="42.75" customHeight="1" x14ac:dyDescent="0.2">
      <c r="A20" s="6" t="s">
        <v>48</v>
      </c>
      <c r="B20" s="9" t="s">
        <v>19</v>
      </c>
      <c r="C20" s="27" t="s">
        <v>6</v>
      </c>
      <c r="D20" s="37">
        <v>4</v>
      </c>
      <c r="E20" s="38"/>
      <c r="F20" s="39"/>
      <c r="G20" s="10">
        <f t="shared" si="1"/>
        <v>0</v>
      </c>
      <c r="H20" s="10">
        <f t="shared" si="2"/>
        <v>0</v>
      </c>
      <c r="I20" s="10">
        <f t="shared" si="3"/>
        <v>0</v>
      </c>
      <c r="J20" s="29">
        <f t="shared" si="4"/>
        <v>0</v>
      </c>
      <c r="K20" s="10">
        <f t="shared" si="0"/>
        <v>0</v>
      </c>
    </row>
    <row r="21" spans="1:14" ht="42.75" customHeight="1" x14ac:dyDescent="0.2">
      <c r="A21" s="6" t="s">
        <v>49</v>
      </c>
      <c r="B21" s="9" t="s">
        <v>53</v>
      </c>
      <c r="C21" s="27" t="s">
        <v>5</v>
      </c>
      <c r="D21" s="37">
        <v>2</v>
      </c>
      <c r="E21" s="38"/>
      <c r="F21" s="39"/>
      <c r="G21" s="10">
        <f t="shared" si="1"/>
        <v>0</v>
      </c>
      <c r="H21" s="10">
        <f t="shared" si="2"/>
        <v>0</v>
      </c>
      <c r="I21" s="10">
        <f t="shared" si="3"/>
        <v>0</v>
      </c>
      <c r="J21" s="29">
        <f t="shared" si="4"/>
        <v>0</v>
      </c>
      <c r="K21" s="10">
        <f t="shared" si="0"/>
        <v>0</v>
      </c>
    </row>
    <row r="22" spans="1:14" ht="42.75" customHeight="1" x14ac:dyDescent="0.2">
      <c r="A22" s="6" t="s">
        <v>51</v>
      </c>
      <c r="B22" s="9" t="s">
        <v>54</v>
      </c>
      <c r="C22" s="27" t="s">
        <v>4</v>
      </c>
      <c r="D22" s="37">
        <v>50</v>
      </c>
      <c r="E22" s="38"/>
      <c r="F22" s="39"/>
      <c r="G22" s="10">
        <f t="shared" si="1"/>
        <v>0</v>
      </c>
      <c r="H22" s="10">
        <f t="shared" si="2"/>
        <v>0</v>
      </c>
      <c r="I22" s="10">
        <f t="shared" si="3"/>
        <v>0</v>
      </c>
      <c r="J22" s="29">
        <f t="shared" si="4"/>
        <v>0</v>
      </c>
      <c r="K22" s="10">
        <f t="shared" si="0"/>
        <v>0</v>
      </c>
    </row>
    <row r="23" spans="1:14" ht="54.75" customHeight="1" x14ac:dyDescent="0.2">
      <c r="A23" s="6" t="s">
        <v>52</v>
      </c>
      <c r="B23" s="9" t="s">
        <v>20</v>
      </c>
      <c r="C23" s="27" t="s">
        <v>4</v>
      </c>
      <c r="D23" s="37">
        <v>100</v>
      </c>
      <c r="E23" s="38"/>
      <c r="F23" s="39"/>
      <c r="G23" s="10">
        <f t="shared" si="1"/>
        <v>0</v>
      </c>
      <c r="H23" s="10">
        <f>D23*E23</f>
        <v>0</v>
      </c>
      <c r="I23" s="10">
        <f>G23*D23</f>
        <v>0</v>
      </c>
      <c r="J23" s="29">
        <f t="shared" si="4"/>
        <v>0</v>
      </c>
      <c r="K23" s="10">
        <f t="shared" si="0"/>
        <v>0</v>
      </c>
    </row>
    <row r="24" spans="1:14" ht="63.75" customHeight="1" x14ac:dyDescent="0.2">
      <c r="A24" s="6" t="s">
        <v>66</v>
      </c>
      <c r="B24" s="9" t="s">
        <v>70</v>
      </c>
      <c r="C24" s="27" t="s">
        <v>74</v>
      </c>
      <c r="D24" s="37">
        <v>3</v>
      </c>
      <c r="E24" s="38"/>
      <c r="F24" s="39"/>
      <c r="G24" s="10">
        <f t="shared" ref="G24:G27" si="5">E24*F24</f>
        <v>0</v>
      </c>
      <c r="H24" s="10">
        <f t="shared" ref="H24:H27" si="6">D24*E24</f>
        <v>0</v>
      </c>
      <c r="I24" s="10">
        <f t="shared" ref="I24:I27" si="7">G24*D24</f>
        <v>0</v>
      </c>
      <c r="J24" s="29">
        <f t="shared" ref="J24:J27" si="8">E24+G24</f>
        <v>0</v>
      </c>
      <c r="K24" s="10">
        <f t="shared" ref="K24:K27" si="9">D24*J24</f>
        <v>0</v>
      </c>
    </row>
    <row r="25" spans="1:14" ht="63.75" customHeight="1" x14ac:dyDescent="0.2">
      <c r="A25" s="6" t="s">
        <v>67</v>
      </c>
      <c r="B25" s="9" t="s">
        <v>71</v>
      </c>
      <c r="C25" s="27" t="s">
        <v>74</v>
      </c>
      <c r="D25" s="37">
        <v>3</v>
      </c>
      <c r="E25" s="38"/>
      <c r="F25" s="39"/>
      <c r="G25" s="10">
        <f t="shared" si="5"/>
        <v>0</v>
      </c>
      <c r="H25" s="10">
        <f t="shared" si="6"/>
        <v>0</v>
      </c>
      <c r="I25" s="10">
        <f t="shared" si="7"/>
        <v>0</v>
      </c>
      <c r="J25" s="29">
        <f t="shared" si="8"/>
        <v>0</v>
      </c>
      <c r="K25" s="10">
        <f t="shared" si="9"/>
        <v>0</v>
      </c>
    </row>
    <row r="26" spans="1:14" ht="54.75" customHeight="1" x14ac:dyDescent="0.2">
      <c r="A26" s="6" t="s">
        <v>68</v>
      </c>
      <c r="B26" s="9" t="s">
        <v>72</v>
      </c>
      <c r="C26" s="27" t="s">
        <v>74</v>
      </c>
      <c r="D26" s="37">
        <v>2</v>
      </c>
      <c r="E26" s="38"/>
      <c r="F26" s="39"/>
      <c r="G26" s="10">
        <f t="shared" si="5"/>
        <v>0</v>
      </c>
      <c r="H26" s="10">
        <f t="shared" si="6"/>
        <v>0</v>
      </c>
      <c r="I26" s="10">
        <f t="shared" si="7"/>
        <v>0</v>
      </c>
      <c r="J26" s="29">
        <f t="shared" si="8"/>
        <v>0</v>
      </c>
      <c r="K26" s="10">
        <f t="shared" si="9"/>
        <v>0</v>
      </c>
    </row>
    <row r="27" spans="1:14" ht="54.75" customHeight="1" x14ac:dyDescent="0.2">
      <c r="A27" s="6" t="s">
        <v>69</v>
      </c>
      <c r="B27" s="9" t="s">
        <v>73</v>
      </c>
      <c r="C27" s="27" t="s">
        <v>74</v>
      </c>
      <c r="D27" s="37">
        <v>10</v>
      </c>
      <c r="E27" s="38"/>
      <c r="F27" s="39"/>
      <c r="G27" s="10">
        <f t="shared" si="5"/>
        <v>0</v>
      </c>
      <c r="H27" s="10">
        <f t="shared" si="6"/>
        <v>0</v>
      </c>
      <c r="I27" s="10">
        <f t="shared" si="7"/>
        <v>0</v>
      </c>
      <c r="J27" s="29">
        <f t="shared" si="8"/>
        <v>0</v>
      </c>
      <c r="K27" s="10">
        <f t="shared" si="9"/>
        <v>0</v>
      </c>
    </row>
    <row r="28" spans="1:14" ht="39.6" customHeight="1" x14ac:dyDescent="0.2">
      <c r="A28" s="40" t="s">
        <v>21</v>
      </c>
      <c r="B28" s="41"/>
      <c r="C28" s="41"/>
      <c r="D28" s="41"/>
      <c r="E28" s="42"/>
      <c r="F28" s="23" t="s">
        <v>7</v>
      </c>
      <c r="G28" s="23" t="s">
        <v>7</v>
      </c>
      <c r="H28" s="19">
        <f>SUM(H4:H23)</f>
        <v>0</v>
      </c>
      <c r="I28" s="19">
        <f>SUM(I4:I23)</f>
        <v>0</v>
      </c>
      <c r="J28" s="32" t="s">
        <v>7</v>
      </c>
      <c r="K28" s="19">
        <f t="shared" ref="K28" si="10">SUM(K4:K23)</f>
        <v>0</v>
      </c>
    </row>
    <row r="29" spans="1:14" ht="15" x14ac:dyDescent="0.2">
      <c r="A29" s="11"/>
      <c r="B29" s="12"/>
      <c r="C29" s="13"/>
      <c r="D29" s="14"/>
      <c r="E29" s="34"/>
      <c r="J29" s="30"/>
    </row>
    <row r="30" spans="1:14" ht="15" x14ac:dyDescent="0.2">
      <c r="A30" s="11"/>
      <c r="B30" s="12"/>
      <c r="C30" s="13"/>
      <c r="D30" s="14"/>
      <c r="E30" s="34"/>
      <c r="J30" s="30"/>
    </row>
    <row r="31" spans="1:14" ht="15" x14ac:dyDescent="0.2">
      <c r="A31" s="11"/>
      <c r="B31" s="12"/>
      <c r="C31" s="13"/>
      <c r="D31" s="14"/>
      <c r="E31" s="34"/>
      <c r="J31" s="30"/>
    </row>
    <row r="32" spans="1:14" ht="15" x14ac:dyDescent="0.2">
      <c r="A32" s="11"/>
      <c r="B32" s="12"/>
      <c r="C32" s="13"/>
      <c r="D32" s="14"/>
      <c r="E32" s="34"/>
      <c r="J32" s="30"/>
    </row>
    <row r="33" spans="1:10" ht="15" x14ac:dyDescent="0.2">
      <c r="A33" s="11"/>
      <c r="B33" s="12"/>
      <c r="C33" s="13"/>
      <c r="D33" s="14"/>
      <c r="E33" s="34"/>
      <c r="J33" s="30"/>
    </row>
    <row r="34" spans="1:10" ht="15" x14ac:dyDescent="0.2">
      <c r="A34" s="11"/>
      <c r="B34" s="12"/>
      <c r="C34" s="13"/>
      <c r="D34" s="14"/>
      <c r="E34" s="34"/>
      <c r="J34" s="30"/>
    </row>
    <row r="35" spans="1:10" ht="15" x14ac:dyDescent="0.2">
      <c r="A35" s="11"/>
      <c r="B35" s="12"/>
      <c r="C35" s="13"/>
      <c r="D35" s="14"/>
      <c r="E35" s="34"/>
      <c r="J35" s="30"/>
    </row>
    <row r="39" spans="1:10" x14ac:dyDescent="0.2">
      <c r="B39" s="16" t="s">
        <v>22</v>
      </c>
    </row>
  </sheetData>
  <sheetProtection selectLockedCells="1" selectUnlockedCells="1"/>
  <mergeCells count="2">
    <mergeCell ref="A28:E28"/>
    <mergeCell ref="A1:K1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scale="7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Zmiana ilości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Cimaszkiewicz</dc:creator>
  <cp:lastModifiedBy>Sylwia Cimaszkiewicz</cp:lastModifiedBy>
  <cp:lastPrinted>2024-02-28T06:34:37Z</cp:lastPrinted>
  <dcterms:created xsi:type="dcterms:W3CDTF">2024-01-19T11:07:15Z</dcterms:created>
  <dcterms:modified xsi:type="dcterms:W3CDTF">2024-03-04T08:14:53Z</dcterms:modified>
</cp:coreProperties>
</file>