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ZAPYTANIA OFERTOWE\2024\Leki\Leki na 2025\II. SWZ i ogłoszenie\"/>
    </mc:Choice>
  </mc:AlternateContent>
  <xr:revisionPtr revIDLastSave="0" documentId="13_ncr:1_{72D7016B-6B4A-44DA-8253-7C328A372D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zysty z formułami" sheetId="2" r:id="rId1"/>
  </sheets>
  <definedNames>
    <definedName name="_xlnm._FilterDatabase" localSheetId="0" hidden="1">'Formularz czysty z formułami'!$A$2:$I$135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6" i="2" l="1"/>
  <c r="H116" i="2" s="1"/>
  <c r="I117" i="2"/>
  <c r="H117" i="2" s="1"/>
  <c r="I118" i="2"/>
  <c r="H118" i="2" s="1"/>
  <c r="I119" i="2"/>
  <c r="H119" i="2" s="1"/>
  <c r="I102" i="2"/>
  <c r="H102" i="2" s="1"/>
  <c r="I103" i="2"/>
  <c r="H103" i="2" s="1"/>
  <c r="I104" i="2"/>
  <c r="H104" i="2" s="1"/>
  <c r="I105" i="2"/>
  <c r="H105" i="2" s="1"/>
  <c r="I106" i="2"/>
  <c r="H106" i="2" s="1"/>
  <c r="I107" i="2"/>
  <c r="H107" i="2" s="1"/>
  <c r="I108" i="2"/>
  <c r="H108" i="2" s="1"/>
  <c r="I109" i="2"/>
  <c r="H109" i="2" s="1"/>
  <c r="I110" i="2"/>
  <c r="H110" i="2" s="1"/>
  <c r="I101" i="2"/>
  <c r="H101" i="2" s="1"/>
  <c r="I115" i="2"/>
  <c r="H115" i="2" s="1"/>
  <c r="H120" i="2" s="1"/>
  <c r="I125" i="2"/>
  <c r="H125" i="2" s="1"/>
  <c r="I126" i="2"/>
  <c r="H126" i="2" s="1"/>
  <c r="I127" i="2"/>
  <c r="H127" i="2" s="1"/>
  <c r="I128" i="2"/>
  <c r="H128" i="2" s="1"/>
  <c r="I129" i="2"/>
  <c r="H129" i="2" s="1"/>
  <c r="I130" i="2"/>
  <c r="H130" i="2" s="1"/>
  <c r="I131" i="2"/>
  <c r="H131" i="2" s="1"/>
  <c r="I132" i="2"/>
  <c r="H132" i="2" s="1"/>
  <c r="I133" i="2"/>
  <c r="H133" i="2" s="1"/>
  <c r="I124" i="2"/>
  <c r="H124" i="2" s="1"/>
  <c r="H134" i="2" s="1"/>
  <c r="H136" i="2" s="1"/>
  <c r="I113" i="2"/>
  <c r="H113" i="2" s="1"/>
  <c r="I6" i="2"/>
  <c r="H6" i="2" s="1"/>
  <c r="I7" i="2"/>
  <c r="H7" i="2" s="1"/>
  <c r="I8" i="2"/>
  <c r="H8" i="2" s="1"/>
  <c r="I9" i="2"/>
  <c r="H9" i="2" s="1"/>
  <c r="I10" i="2"/>
  <c r="H10" i="2" s="1"/>
  <c r="I11" i="2"/>
  <c r="H11" i="2" s="1"/>
  <c r="I12" i="2"/>
  <c r="H12" i="2" s="1"/>
  <c r="I13" i="2"/>
  <c r="H13" i="2" s="1"/>
  <c r="I14" i="2"/>
  <c r="H14" i="2" s="1"/>
  <c r="I15" i="2"/>
  <c r="H15" i="2" s="1"/>
  <c r="I16" i="2"/>
  <c r="H16" i="2" s="1"/>
  <c r="I17" i="2"/>
  <c r="H17" i="2" s="1"/>
  <c r="I18" i="2"/>
  <c r="H18" i="2" s="1"/>
  <c r="I19" i="2"/>
  <c r="H19" i="2" s="1"/>
  <c r="I20" i="2"/>
  <c r="H20" i="2" s="1"/>
  <c r="I21" i="2"/>
  <c r="H21" i="2" s="1"/>
  <c r="I22" i="2"/>
  <c r="H22" i="2" s="1"/>
  <c r="I23" i="2"/>
  <c r="H23" i="2" s="1"/>
  <c r="I24" i="2"/>
  <c r="H24" i="2" s="1"/>
  <c r="I25" i="2"/>
  <c r="H25" i="2" s="1"/>
  <c r="I26" i="2"/>
  <c r="H26" i="2" s="1"/>
  <c r="I27" i="2"/>
  <c r="H27" i="2" s="1"/>
  <c r="I28" i="2"/>
  <c r="H28" i="2" s="1"/>
  <c r="I29" i="2"/>
  <c r="H29" i="2" s="1"/>
  <c r="I30" i="2"/>
  <c r="H30" i="2" s="1"/>
  <c r="I31" i="2"/>
  <c r="H31" i="2" s="1"/>
  <c r="I32" i="2"/>
  <c r="H32" i="2" s="1"/>
  <c r="I33" i="2"/>
  <c r="H33" i="2" s="1"/>
  <c r="I34" i="2"/>
  <c r="H34" i="2" s="1"/>
  <c r="I35" i="2"/>
  <c r="H35" i="2" s="1"/>
  <c r="I36" i="2"/>
  <c r="H36" i="2" s="1"/>
  <c r="I37" i="2"/>
  <c r="H37" i="2" s="1"/>
  <c r="I38" i="2"/>
  <c r="H38" i="2" s="1"/>
  <c r="I39" i="2"/>
  <c r="H39" i="2" s="1"/>
  <c r="I40" i="2"/>
  <c r="H40" i="2" s="1"/>
  <c r="I41" i="2"/>
  <c r="H41" i="2" s="1"/>
  <c r="I42" i="2"/>
  <c r="H42" i="2" s="1"/>
  <c r="I43" i="2"/>
  <c r="H43" i="2" s="1"/>
  <c r="I44" i="2"/>
  <c r="H44" i="2" s="1"/>
  <c r="I45" i="2"/>
  <c r="H45" i="2" s="1"/>
  <c r="I46" i="2"/>
  <c r="H46" i="2" s="1"/>
  <c r="I47" i="2"/>
  <c r="H47" i="2" s="1"/>
  <c r="I48" i="2"/>
  <c r="H48" i="2" s="1"/>
  <c r="I49" i="2"/>
  <c r="H49" i="2" s="1"/>
  <c r="I50" i="2"/>
  <c r="H50" i="2" s="1"/>
  <c r="I51" i="2"/>
  <c r="H51" i="2" s="1"/>
  <c r="I52" i="2"/>
  <c r="H52" i="2" s="1"/>
  <c r="I53" i="2"/>
  <c r="H53" i="2" s="1"/>
  <c r="I54" i="2"/>
  <c r="H54" i="2" s="1"/>
  <c r="I55" i="2"/>
  <c r="H55" i="2" s="1"/>
  <c r="I56" i="2"/>
  <c r="H56" i="2" s="1"/>
  <c r="I57" i="2"/>
  <c r="H57" i="2" s="1"/>
  <c r="I58" i="2"/>
  <c r="H58" i="2" s="1"/>
  <c r="I59" i="2"/>
  <c r="H59" i="2" s="1"/>
  <c r="I60" i="2"/>
  <c r="H60" i="2" s="1"/>
  <c r="I61" i="2"/>
  <c r="H61" i="2" s="1"/>
  <c r="I62" i="2"/>
  <c r="H62" i="2" s="1"/>
  <c r="I63" i="2"/>
  <c r="H63" i="2" s="1"/>
  <c r="I64" i="2"/>
  <c r="H64" i="2" s="1"/>
  <c r="I65" i="2"/>
  <c r="H65" i="2" s="1"/>
  <c r="I66" i="2"/>
  <c r="H66" i="2" s="1"/>
  <c r="I67" i="2"/>
  <c r="H67" i="2" s="1"/>
  <c r="I68" i="2"/>
  <c r="H68" i="2" s="1"/>
  <c r="I69" i="2"/>
  <c r="H69" i="2" s="1"/>
  <c r="I70" i="2"/>
  <c r="H70" i="2" s="1"/>
  <c r="I71" i="2"/>
  <c r="H71" i="2" s="1"/>
  <c r="I72" i="2"/>
  <c r="H72" i="2" s="1"/>
  <c r="I73" i="2"/>
  <c r="H73" i="2" s="1"/>
  <c r="I74" i="2"/>
  <c r="H74" i="2" s="1"/>
  <c r="I75" i="2"/>
  <c r="H75" i="2" s="1"/>
  <c r="I76" i="2"/>
  <c r="H76" i="2" s="1"/>
  <c r="I77" i="2"/>
  <c r="H77" i="2" s="1"/>
  <c r="I78" i="2"/>
  <c r="H78" i="2" s="1"/>
  <c r="I79" i="2"/>
  <c r="H79" i="2" s="1"/>
  <c r="I80" i="2"/>
  <c r="H80" i="2" s="1"/>
  <c r="I81" i="2"/>
  <c r="H81" i="2" s="1"/>
  <c r="I82" i="2"/>
  <c r="H82" i="2" s="1"/>
  <c r="I83" i="2"/>
  <c r="H83" i="2" s="1"/>
  <c r="I84" i="2"/>
  <c r="H84" i="2" s="1"/>
  <c r="I85" i="2"/>
  <c r="H85" i="2" s="1"/>
  <c r="I86" i="2"/>
  <c r="H86" i="2" s="1"/>
  <c r="I87" i="2"/>
  <c r="H87" i="2" s="1"/>
  <c r="I88" i="2"/>
  <c r="H88" i="2" s="1"/>
  <c r="I89" i="2"/>
  <c r="H89" i="2" s="1"/>
  <c r="I90" i="2"/>
  <c r="H90" i="2" s="1"/>
  <c r="I91" i="2"/>
  <c r="H91" i="2" s="1"/>
  <c r="I92" i="2"/>
  <c r="H92" i="2" s="1"/>
  <c r="I93" i="2"/>
  <c r="H93" i="2" s="1"/>
  <c r="I94" i="2"/>
  <c r="H94" i="2" s="1"/>
  <c r="I95" i="2"/>
  <c r="H95" i="2" s="1"/>
  <c r="I96" i="2"/>
  <c r="H96" i="2" s="1"/>
  <c r="I97" i="2"/>
  <c r="H97" i="2" s="1"/>
  <c r="I98" i="2"/>
  <c r="H98" i="2" s="1"/>
  <c r="I5" i="2"/>
  <c r="H5" i="2" s="1"/>
  <c r="H99" i="2" s="1"/>
  <c r="I134" i="2" l="1"/>
  <c r="I136" i="2" s="1"/>
  <c r="I120" i="2"/>
  <c r="I99" i="2"/>
  <c r="H111" i="2"/>
  <c r="H135" i="2" s="1"/>
  <c r="I111" i="2" l="1"/>
  <c r="I135" i="2" s="1"/>
</calcChain>
</file>

<file path=xl/sharedStrings.xml><?xml version="1.0" encoding="utf-8"?>
<sst xmlns="http://schemas.openxmlformats.org/spreadsheetml/2006/main" count="502" uniqueCount="316">
  <si>
    <t>Lp.</t>
  </si>
  <si>
    <t>Nazwa międzynarodowa</t>
  </si>
  <si>
    <t>Postać farmaceutyczna</t>
  </si>
  <si>
    <t>j.m.</t>
  </si>
  <si>
    <t>op</t>
  </si>
  <si>
    <t>ADRENALINUM</t>
  </si>
  <si>
    <t>inj. 0,1% inj. 1mg/1ml *10amp.</t>
  </si>
  <si>
    <t>inj. 50mg/1ml * 5amp. a3ml</t>
  </si>
  <si>
    <t>AQUA PRO INIECTIONE</t>
  </si>
  <si>
    <t>SULFATHIAZOLUM ARGENTICUM</t>
  </si>
  <si>
    <t>krem 2% 400g</t>
  </si>
  <si>
    <t>inj. 0,5mg/1ml * 10</t>
  </si>
  <si>
    <t>CAPTOPRILUM</t>
  </si>
  <si>
    <t>tabl. 12,5mg * 30</t>
  </si>
  <si>
    <t xml:space="preserve">tabl. 25mg * 30    </t>
  </si>
  <si>
    <t>CLEMASTINUM</t>
  </si>
  <si>
    <t>CLONAZEPAMUM</t>
  </si>
  <si>
    <t>inj. 1mg/1ml * 10amp. śr.psy.</t>
  </si>
  <si>
    <t>inj. 4mg/1ml * 10amp.</t>
  </si>
  <si>
    <t>inj. 8mg/2ml * 10amp.</t>
  </si>
  <si>
    <t>DIGOXINUM</t>
  </si>
  <si>
    <t>PETHIDINUM</t>
  </si>
  <si>
    <t>FENTANYLUM</t>
  </si>
  <si>
    <t>FUROSEMIDUM</t>
  </si>
  <si>
    <t>GLUCOSUM</t>
  </si>
  <si>
    <t>inj. 40% * 10amp.  a 10ml</t>
  </si>
  <si>
    <t>HEPARINUM NATRICUM</t>
  </si>
  <si>
    <t>IBUPROFENUM</t>
  </si>
  <si>
    <t>KETOPROFENUM</t>
  </si>
  <si>
    <t>MAGNESIUM SULFURICUM</t>
  </si>
  <si>
    <t>MIDAZOLAMUM</t>
  </si>
  <si>
    <t>inj.  5mg/5ml *10amp. śr.psych.</t>
  </si>
  <si>
    <t>MORPHINUM SULFURICUM</t>
  </si>
  <si>
    <t>NALOXONUM HYDROCHLORATUM</t>
  </si>
  <si>
    <t>inj. 0,4mg/1ml * 10amp.</t>
  </si>
  <si>
    <t>NATRIUM HYDROCARBONICUM</t>
  </si>
  <si>
    <t>NATRIUM CHLORATUM</t>
  </si>
  <si>
    <t>inj. 40mg/2ml * 5amp.</t>
  </si>
  <si>
    <t>PAPAVERINUM HYDROCHLORATUM</t>
  </si>
  <si>
    <t>PARACETAMOLUM</t>
  </si>
  <si>
    <t>czopki 125mg * 10</t>
  </si>
  <si>
    <t>czopki 250mg * 10</t>
  </si>
  <si>
    <t>czopki 500mg * 10</t>
  </si>
  <si>
    <t>inj. 0,1g/2ml * 10amp.</t>
  </si>
  <si>
    <t>PROPRANOLOLUM</t>
  </si>
  <si>
    <t>tabl. 10mg * 50</t>
  </si>
  <si>
    <t>DIAZEPAMUM</t>
  </si>
  <si>
    <t>inj. 0,01g/2ml * 50  śr. psych.</t>
  </si>
  <si>
    <t>wl.doodb. 2mg/1ml*5 a 2,5ml psych</t>
  </si>
  <si>
    <t>SALBUTAMOLUM</t>
  </si>
  <si>
    <t>inj. 20mg/1ml * 5amp.  a 10ml</t>
  </si>
  <si>
    <t>VASELINUM ALBUM</t>
  </si>
  <si>
    <t xml:space="preserve">maść na skórę 500g            </t>
  </si>
  <si>
    <t>HYDROGENIUM PEROXYDATUM</t>
  </si>
  <si>
    <t>inj. 6,5 mg/1ml *5amp a 1ml</t>
  </si>
  <si>
    <t>paski testowe  * 50</t>
  </si>
  <si>
    <t>Roztwór do infuzji  a 250 ml</t>
  </si>
  <si>
    <t>Roztwór do infuzji  a 500 ml</t>
  </si>
  <si>
    <t>NATRIUM CHLORATUM 0,9%</t>
  </si>
  <si>
    <t>Roztwór do infuzji  a 100 ml</t>
  </si>
  <si>
    <t>GLUCOSUM 5%</t>
  </si>
  <si>
    <t>PŁYN RINGERA</t>
  </si>
  <si>
    <t>szt.</t>
  </si>
  <si>
    <t xml:space="preserve">maść. 100mg/g     a 20g          </t>
  </si>
  <si>
    <t>PROPOFOL 1%</t>
  </si>
  <si>
    <t xml:space="preserve">inj. 100mg/2ml * 10amp.    </t>
  </si>
  <si>
    <t xml:space="preserve">inj. 0,1mg/2ml * 50amp.      </t>
  </si>
  <si>
    <t xml:space="preserve">inj. 10mg/1ml * 10amp. </t>
  </si>
  <si>
    <t>czopki 50 mg * 10</t>
  </si>
  <si>
    <t>kabi , inj. 10mg/ml * 10/100 ml</t>
  </si>
  <si>
    <t>czopki 6,5 mg * 6</t>
  </si>
  <si>
    <t>5mg/1 ml * 10 amp.</t>
  </si>
  <si>
    <t>500mg+2mg+0,02mg/1ml * 10 amp./ 5 ml</t>
  </si>
  <si>
    <t xml:space="preserve">inj.100 mg/ml amp * 5 ml </t>
  </si>
  <si>
    <t>ROCURONII BROMIDUM</t>
  </si>
  <si>
    <t>maść 1% *5g</t>
  </si>
  <si>
    <t>tbl. 40 mg *50 tbl.</t>
  </si>
  <si>
    <t>Data i podpis Wykonawcy :</t>
  </si>
  <si>
    <t>OCTENISEPT</t>
  </si>
  <si>
    <t xml:space="preserve">RIVANOLUM  </t>
  </si>
  <si>
    <t>roztwór na skórę 3%1000g</t>
  </si>
  <si>
    <t>roztwór na skórę 250 ml</t>
  </si>
  <si>
    <t xml:space="preserve">roztwór na skórę 1 l </t>
  </si>
  <si>
    <t>SKINSEPT PUR</t>
  </si>
  <si>
    <t xml:space="preserve">wartość brutto 
</t>
  </si>
  <si>
    <t xml:space="preserve">wartość netto 
</t>
  </si>
  <si>
    <t xml:space="preserve">Test paskowy do ilościowego oznaczania glukozy we krwi kompatybilny z glucometrem Accu-chec Active </t>
  </si>
  <si>
    <t>roztwór 3% * 500g    kwas borowy</t>
  </si>
  <si>
    <t>ilość opakowań  prognozowana na czas umowy</t>
  </si>
  <si>
    <t>inj.1mg/ml * 10 amp.</t>
  </si>
  <si>
    <t>tabl. 75 mg * 84 tabl.</t>
  </si>
  <si>
    <t>Płyny powinny znajdować się w workach lub plastikowych butelkach z możliwiścią przechowywania w podgrzewaczach, do temperatury 37stC.
Powinny posiadać dwa porty: jden do podłączania przyrządu do przetaczania płynów infuzyjnych, a drugi do podawania leków.</t>
  </si>
  <si>
    <t xml:space="preserve">KETALAR </t>
  </si>
  <si>
    <t>inj. 50 mg/ml * 5 amp. 10 ml</t>
  </si>
  <si>
    <t>inj. 10 mg/ml * 5 amp. 20 ml</t>
  </si>
  <si>
    <t>0,1 % roztwór  1000 G</t>
  </si>
  <si>
    <t>Płyny odkażające</t>
  </si>
  <si>
    <t>Leki i środki farmaceutyczne</t>
  </si>
  <si>
    <t>…............................................................</t>
  </si>
  <si>
    <t>cena jednostkowa opakowania brutto</t>
  </si>
  <si>
    <t>ACIDUM ACETYLSALICYLICUM/ POLOP S</t>
  </si>
  <si>
    <t>inj. 1mg/ml op. 10 amp</t>
  </si>
  <si>
    <t>500 mg 50 tabl w op</t>
  </si>
  <si>
    <t xml:space="preserve">BACTIGRAS </t>
  </si>
  <si>
    <t>NITRENDYPINA</t>
  </si>
  <si>
    <t>PERLINGANIT</t>
  </si>
  <si>
    <t xml:space="preserve">TRIDERM </t>
  </si>
  <si>
    <t>krem 15 mg</t>
  </si>
  <si>
    <t>but</t>
  </si>
  <si>
    <t>BUPIVACAINI HYDROCHLORIDUM</t>
  </si>
  <si>
    <t>inj. 5 mg/ml * 10 amp. 10 ml</t>
  </si>
  <si>
    <t>inj. 0,5mg/2ml * 5  amp.</t>
  </si>
  <si>
    <t>10% płyn  *  250 g</t>
  </si>
  <si>
    <t>5 cm x 5 cm *  50 szt.</t>
  </si>
  <si>
    <t>10 cm x 10 cm * 10 szt.</t>
  </si>
  <si>
    <t xml:space="preserve">HALOPERIDOLUM </t>
  </si>
  <si>
    <t xml:space="preserve">FORMALDEHYDUM </t>
  </si>
  <si>
    <t xml:space="preserve">FORMALDEHYDUM  </t>
  </si>
  <si>
    <t>METOCLOPRAMIDI HYDROCHLORIDUM</t>
  </si>
  <si>
    <t>ATROPINI SULFAS</t>
  </si>
  <si>
    <t>BERODUAL SOLUTION</t>
  </si>
  <si>
    <t xml:space="preserve">DOPAMINUM HYDROCHLORICUM </t>
  </si>
  <si>
    <t>inj. 0,01 g /1ml (1%) * 10 amp.</t>
  </si>
  <si>
    <t>FLUMAZENILUM KABI</t>
  </si>
  <si>
    <t>GLUCA GEN HIPO KIT</t>
  </si>
  <si>
    <t>inj. 20% * 10amp. a 10ml</t>
  </si>
  <si>
    <t>HYDROXYZINI HYDROCHLORIDUM</t>
  </si>
  <si>
    <t>HYDROXYZINI  HYDROCHLORIDUM</t>
  </si>
  <si>
    <t xml:space="preserve">HYDROXYZINI HYDROCHLORIDUM </t>
  </si>
  <si>
    <t>Antybakteryjny specjalistyczny, jałowy opatrunek z poliamidowej siatki hydrofobowej stanowiący materiał nośny opatrunku zawierający srebro metaliczne.
ROZMIAR 5cm x 5cm (op. po 10 szt.)</t>
  </si>
  <si>
    <t>op.</t>
  </si>
  <si>
    <t>Antybakteryjny specjalistyczny, jałowy opatrunek z poliamidowej siatki hydrofobowej stanowiący materiał nośny opatrunku zawierający srebro metaliczne.
ROZMIAR 10 cm x 10 cm (op. po 10 szt.)</t>
  </si>
  <si>
    <t>Antybakteryjny specjalistyczny, jałowy opatrunek z poliamidowej siatki hydrofobowej stanowiący materiał nośny opatrunku zawierający srebro metaliczne.
ROZMIAR  10 cm x   20 cm (op. po 10 szt.)</t>
  </si>
  <si>
    <t xml:space="preserve">                                                                                           Formularz  asortymentowo  - cenowy                                                                </t>
  </si>
  <si>
    <t xml:space="preserve">       Leki odurzające i psychotropowe</t>
  </si>
  <si>
    <t xml:space="preserve">            Paski do glucometrów</t>
  </si>
  <si>
    <t xml:space="preserve">                                                                                                                                       Suma za płyny infuzyjne</t>
  </si>
  <si>
    <t>10mg *28 tabl.</t>
  </si>
  <si>
    <t>EXACYL</t>
  </si>
  <si>
    <t>PHENAZOLIN</t>
  </si>
  <si>
    <t>FENACTIL</t>
  </si>
  <si>
    <t>DETREOMYCYNA</t>
  </si>
  <si>
    <t>ACIDUM  TRANEXAMICUM</t>
  </si>
  <si>
    <t>POLOPIRYNA S</t>
  </si>
  <si>
    <t xml:space="preserve"> 0,3g * 20 tabl.</t>
  </si>
  <si>
    <t>ACIDUM BORICUM</t>
  </si>
  <si>
    <t>KWAS BORNY</t>
  </si>
  <si>
    <t>ADENOCOR</t>
  </si>
  <si>
    <t>ADENOSINUM</t>
  </si>
  <si>
    <t>ADRENALINA</t>
  </si>
  <si>
    <t>AMIODARONI HYDROCHLORIDUM</t>
  </si>
  <si>
    <t>AMIOKORDIN</t>
  </si>
  <si>
    <t>ANTAZOLINUM MESILAS</t>
  </si>
  <si>
    <t xml:space="preserve">APAP </t>
  </si>
  <si>
    <t>PARACETAMOL</t>
  </si>
  <si>
    <t>OPATRUNEK BACTIGRAS</t>
  </si>
  <si>
    <t>BERODUAL KROPLE</t>
  </si>
  <si>
    <t xml:space="preserve">BEWIM </t>
  </si>
  <si>
    <t xml:space="preserve">PRASUGREL </t>
  </si>
  <si>
    <t xml:space="preserve">BUDESONIDUM </t>
  </si>
  <si>
    <t>BUPIVACAINA</t>
  </si>
  <si>
    <t>CAPTOPRIL</t>
  </si>
  <si>
    <t>DOPAMINUM</t>
  </si>
  <si>
    <t xml:space="preserve">CHLORPROMAZINUM </t>
  </si>
  <si>
    <t xml:space="preserve">CHLORAMPHENICOLUM </t>
  </si>
  <si>
    <t xml:space="preserve">CLOPIDOGRELUM </t>
  </si>
  <si>
    <t>DIGOXIN</t>
  </si>
  <si>
    <t xml:space="preserve">KLOPIDOGREL </t>
  </si>
  <si>
    <t>DEXAMETHASONUM</t>
  </si>
  <si>
    <t xml:space="preserve"> DEXAVEN</t>
  </si>
  <si>
    <t xml:space="preserve">DEXAMETHASONUM </t>
  </si>
  <si>
    <t xml:space="preserve">DROTAVERINUM HYDROCHLORATUM </t>
  </si>
  <si>
    <t>NO-SPA</t>
  </si>
  <si>
    <t xml:space="preserve">ETAMSYLATUM 12,5% </t>
  </si>
  <si>
    <t>CYCLONAMINA</t>
  </si>
  <si>
    <t>FLUMAZENILUM</t>
  </si>
  <si>
    <t xml:space="preserve">Nazwa handlowa </t>
  </si>
  <si>
    <t>SPASMALGON</t>
  </si>
  <si>
    <t xml:space="preserve">METAMIZOLUM NATR. + PITOFENONI HYDR.+FENPIVERINI BROM. </t>
  </si>
  <si>
    <t xml:space="preserve">HYOSCINUM BUTYLBROMATUM </t>
  </si>
  <si>
    <t>BUSCOLIZYNA</t>
  </si>
  <si>
    <t>Rec. FORMALDEHYD</t>
  </si>
  <si>
    <t>FUROSEMIND</t>
  </si>
  <si>
    <t xml:space="preserve">HYDROCORTISONUM </t>
  </si>
  <si>
    <t xml:space="preserve">CORHYDRON </t>
  </si>
  <si>
    <t xml:space="preserve">GLYCEROLUM TRINITRICUM </t>
  </si>
  <si>
    <t>NITROMINT</t>
  </si>
  <si>
    <t>GLUCOSUM 40%</t>
  </si>
  <si>
    <t>GLUCOSUM 20%</t>
  </si>
  <si>
    <t>HALOPERIDOL</t>
  </si>
  <si>
    <t>HEPARINUM</t>
  </si>
  <si>
    <t>HYDROXYZINI</t>
  </si>
  <si>
    <t xml:space="preserve">ISOSORBIDUM MONONITRICUM </t>
  </si>
  <si>
    <t>MONONIT</t>
  </si>
  <si>
    <t>IBUPROFEN</t>
  </si>
  <si>
    <t>LIDOCAINI</t>
  </si>
  <si>
    <t>KETOPROFEN</t>
  </si>
  <si>
    <t>KETONAL</t>
  </si>
  <si>
    <t>MAGNESIUM SULF.</t>
  </si>
  <si>
    <t xml:space="preserve">METAMIZOLUM NATRICUM </t>
  </si>
  <si>
    <t>METAMIZOLE</t>
  </si>
  <si>
    <t xml:space="preserve">METOPROLOLI TARTRAS </t>
  </si>
  <si>
    <t>METOCARD</t>
  </si>
  <si>
    <t>METOCLOPRAMIDUM</t>
  </si>
  <si>
    <t xml:space="preserve">METOPROLOLUM TARTARICUM </t>
  </si>
  <si>
    <t>BETALOC</t>
  </si>
  <si>
    <t>NALOXONUM  H/CHL.</t>
  </si>
  <si>
    <t>NATRIUM CHLORATUM   0,9%</t>
  </si>
  <si>
    <t>NETRIUM BICARB. 8,4%</t>
  </si>
  <si>
    <t xml:space="preserve">NORADRENALINUM </t>
  </si>
  <si>
    <t>PANTOPRAZOLUM</t>
  </si>
  <si>
    <t>PANTOPRAZOLE</t>
  </si>
  <si>
    <t>PAPAVERINI  H/CHL.</t>
  </si>
  <si>
    <t>PROPRANOLOL</t>
  </si>
  <si>
    <t xml:space="preserve">POVIDONUM IODATUM </t>
  </si>
  <si>
    <t>BETADYNE</t>
  </si>
  <si>
    <t xml:space="preserve">URAPIDILUM </t>
  </si>
  <si>
    <t>ROCURONIUM</t>
  </si>
  <si>
    <t>SALBUTAMOL</t>
  </si>
  <si>
    <t xml:space="preserve">SALBUTAMOLUM </t>
  </si>
  <si>
    <t>VENTOLIN</t>
  </si>
  <si>
    <t>ARGOSULFAN</t>
  </si>
  <si>
    <t xml:space="preserve">CHLORSUCCILLIN </t>
  </si>
  <si>
    <t xml:space="preserve">SUXAMETHONIUM CHLORATUM </t>
  </si>
  <si>
    <t>THEOSPIREX</t>
  </si>
  <si>
    <t xml:space="preserve">THEOPHYLLINUM </t>
  </si>
  <si>
    <t>TORECAN</t>
  </si>
  <si>
    <t xml:space="preserve">THIETHYLPERAZINUM </t>
  </si>
  <si>
    <t>BRILIQUE</t>
  </si>
  <si>
    <t xml:space="preserve">TICAGRELORUM </t>
  </si>
  <si>
    <t>URAPIDIL</t>
  </si>
  <si>
    <t>TRIDERM</t>
  </si>
  <si>
    <t>REC. WAZELINA BIAŁA</t>
  </si>
  <si>
    <t>NEORELIUM</t>
  </si>
  <si>
    <t>RELSED</t>
  </si>
  <si>
    <t xml:space="preserve">DIAZEPAMUM </t>
  </si>
  <si>
    <t>FENTANYL</t>
  </si>
  <si>
    <t>MIDANIUM</t>
  </si>
  <si>
    <t>MORPHINI SULF.</t>
  </si>
  <si>
    <t>DOLCONTRAL</t>
  </si>
  <si>
    <t>WODA UTLENIONA 3%</t>
  </si>
  <si>
    <t>RIVANOL 0,1%</t>
  </si>
  <si>
    <t>NATR. CHLOR. 0,9%</t>
  </si>
  <si>
    <t xml:space="preserve">PŁYN  WIELOELEKTROLITOWY </t>
  </si>
  <si>
    <t>PŁYN  WIELOELEKTROLITOWY</t>
  </si>
  <si>
    <t>RINGERI SOL.</t>
  </si>
  <si>
    <t>płyn do odkażania skóry 350 ML</t>
  </si>
  <si>
    <t>SKINSEPT PUR aerosol</t>
  </si>
  <si>
    <t xml:space="preserve">paski  ACCU - CHEC </t>
  </si>
  <si>
    <t>OPATRUNEK 5cm  x 5 cm</t>
  </si>
  <si>
    <t>OPATRUNEK 10 cm  x 10 cm</t>
  </si>
  <si>
    <t>OPATRUNEK  10 cm x 20 cm</t>
  </si>
  <si>
    <t xml:space="preserve">                                             Suma za leki odurzające i psychotropowe</t>
  </si>
  <si>
    <t>Płyny infuzyjne</t>
  </si>
  <si>
    <t>inj. 2mg/2ml * 5amp.</t>
  </si>
  <si>
    <t>inj. 6mg/2ml *6 fiol.</t>
  </si>
  <si>
    <t>roztwór do inhalacji 20 ml</t>
  </si>
  <si>
    <t>zaw. do nebul. 0,5mg/1ml * 20 amp/2ml</t>
  </si>
  <si>
    <t>inj.  25 mg/ 5ml* 5 amp</t>
  </si>
  <si>
    <t>inj. 12,5 %/2ml * 5 amp</t>
  </si>
  <si>
    <t>inj. 0,1mg/ml * 5 amp / 5ml</t>
  </si>
  <si>
    <t>4 % płyn 1000ml. z buforem fosforanowym</t>
  </si>
  <si>
    <t>inj. 10 mg/ml *  10amp.2 ml</t>
  </si>
  <si>
    <t>inj. 1mg * 1amp.-strz.+ rozp.</t>
  </si>
  <si>
    <t>aerozol 400 mcg *200 daw./11g</t>
  </si>
  <si>
    <t>inj. 5000 J.M./* 10 amp a 5ml</t>
  </si>
  <si>
    <t>inj.100mg * 5 amp.+ rozpuszczalnik</t>
  </si>
  <si>
    <t>10 mg *30 tbl.</t>
  </si>
  <si>
    <t>25mg *30 tabletek</t>
  </si>
  <si>
    <t>inj. 0,1g/2 ml * 5amp.</t>
  </si>
  <si>
    <t>10mg/5ml syrop * 200 ml</t>
  </si>
  <si>
    <t xml:space="preserve">inj. 20mg/1ml * 10amp.  </t>
  </si>
  <si>
    <t>400 mg * 48 tabl</t>
  </si>
  <si>
    <t>10 mg  *60 tabl.</t>
  </si>
  <si>
    <t xml:space="preserve"> 20mg *60 tabl.</t>
  </si>
  <si>
    <t>100 mg *  20 tabl.</t>
  </si>
  <si>
    <t>inj. 50mg/ml * 10amp. 2 ml</t>
  </si>
  <si>
    <t>inj. 10 mg/ml * 10 amp 2 ml</t>
  </si>
  <si>
    <t>inj. 20 mg / ml* 10 amp 2 ml</t>
  </si>
  <si>
    <t>inj. 20% 10 ml * 10 amp</t>
  </si>
  <si>
    <t>inj. 500 mg/ml * 10amp. 2 ml</t>
  </si>
  <si>
    <t>inj. 500 mg/ml * 10 amp. 5 ml</t>
  </si>
  <si>
    <t>50 mg * 30 tabl.</t>
  </si>
  <si>
    <t>0,5% 0,01g /2ml*5 amp</t>
  </si>
  <si>
    <t>inj.doż. 5mg/5ml * 5 amp</t>
  </si>
  <si>
    <t>inj. 8,4%  20ml * 10 amp</t>
  </si>
  <si>
    <t>10 mg * 60 tabl.</t>
  </si>
  <si>
    <t>40 mg/* fiolka proszek do sporządzania roztworu</t>
  </si>
  <si>
    <t>inj. 0,04 g/2ml * 10amp.</t>
  </si>
  <si>
    <t>syrop, 120 g/5ml *100ml</t>
  </si>
  <si>
    <t>500 mg * 50 tabl.</t>
  </si>
  <si>
    <t>PARACETAMOL/RASTAMOL</t>
  </si>
  <si>
    <t>10mg /10ml * 10 amp.</t>
  </si>
  <si>
    <t>inj. Emulsja 1% 10mg/ml  * fiolek  a 20ml</t>
  </si>
  <si>
    <t>10mg/ml * 10  fiolek 5ml</t>
  </si>
  <si>
    <t>0,5mg/1ml * 10amp.</t>
  </si>
  <si>
    <t>płyn do inh 1mg / 1 ml * 20 amp  2,5 ml</t>
  </si>
  <si>
    <t>aerosol 100 mcg/ daw. * 200 dawek 10 ml</t>
  </si>
  <si>
    <t>inj. 0,2g * 10 fiolek</t>
  </si>
  <si>
    <t>90mg  *56 tabl</t>
  </si>
  <si>
    <t>inj.25mg/ 5ml *5amp</t>
  </si>
  <si>
    <t xml:space="preserve">tabl.5 mg *20 </t>
  </si>
  <si>
    <t>PŁ. FIZJOL.WIELOELEKTROLITOWY /STEROFUNDIN</t>
  </si>
  <si>
    <t>PŁ. FIZJOL. WIELOELEKTROLITOWY /STEROFUNDIN</t>
  </si>
  <si>
    <t>tub</t>
  </si>
  <si>
    <t>LEvOnOR</t>
  </si>
  <si>
    <t>inj. 5ml *100amp - plastik</t>
  </si>
  <si>
    <t>inj. 0,9%  10 ml* 100 amp- plastik</t>
  </si>
  <si>
    <t>BENODIL/BUDIXON</t>
  </si>
  <si>
    <t>LIDOCAINI HYDROCHLORICUM 1%</t>
  </si>
  <si>
    <t>LIDOCAINUM HYDROCHLORICUM 2 %</t>
  </si>
  <si>
    <t>PAKIET nr 1</t>
  </si>
  <si>
    <t>PAKIET nr 2</t>
  </si>
  <si>
    <t xml:space="preserve">                                             Suma za płyny odkażające</t>
  </si>
  <si>
    <t xml:space="preserve">Podsumowanie za PAKIET nr 1                                                                                            </t>
  </si>
  <si>
    <t>Podsumowanie za PAKIET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</si>
</sst>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33333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2" fontId="4" fillId="5" borderId="3" xfId="0" applyNumberFormat="1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6" borderId="1" xfId="0" applyFill="1" applyBorder="1"/>
    <xf numFmtId="0" fontId="3" fillId="6" borderId="6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6" borderId="1" xfId="1" applyFill="1" applyBorder="1" applyAlignment="1">
      <alignment wrapText="1"/>
    </xf>
    <xf numFmtId="0" fontId="1" fillId="6" borderId="1" xfId="0" applyFont="1" applyFill="1" applyBorder="1"/>
    <xf numFmtId="0" fontId="9" fillId="6" borderId="1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1" applyFill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6" borderId="1" xfId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0" fontId="1" fillId="6" borderId="1" xfId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4" fontId="0" fillId="6" borderId="5" xfId="0" applyNumberFormat="1" applyFill="1" applyBorder="1" applyAlignment="1">
      <alignment horizontal="center" vertical="center"/>
    </xf>
    <xf numFmtId="4" fontId="1" fillId="6" borderId="1" xfId="1" applyNumberForma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9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/>
    </xf>
    <xf numFmtId="2" fontId="4" fillId="5" borderId="7" xfId="0" applyNumberFormat="1" applyFont="1" applyFill="1" applyBorder="1" applyAlignment="1">
      <alignment horizontal="center" vertical="center" wrapText="1"/>
    </xf>
    <xf numFmtId="4" fontId="2" fillId="5" borderId="14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4" fillId="8" borderId="6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4" fillId="8" borderId="5" xfId="0" applyNumberFormat="1" applyFont="1" applyFill="1" applyBorder="1" applyAlignment="1">
      <alignment horizontal="center" vertical="center" wrapText="1"/>
    </xf>
    <xf numFmtId="2" fontId="4" fillId="8" borderId="10" xfId="0" applyNumberFormat="1" applyFont="1" applyFill="1" applyBorder="1" applyAlignment="1">
      <alignment horizontal="center" vertical="center" wrapText="1"/>
    </xf>
    <xf numFmtId="2" fontId="4" fillId="8" borderId="11" xfId="0" applyNumberFormat="1" applyFont="1" applyFill="1" applyBorder="1" applyAlignment="1">
      <alignment horizontal="center" vertical="center" wrapText="1"/>
    </xf>
    <xf numFmtId="2" fontId="4" fillId="8" borderId="12" xfId="0" applyNumberFormat="1" applyFont="1" applyFill="1" applyBorder="1" applyAlignment="1">
      <alignment horizontal="center" vertical="center" wrapText="1"/>
    </xf>
  </cellXfs>
  <cellStyles count="2">
    <cellStyle name="Excel Built-in Explanatory Text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3"/>
  <sheetViews>
    <sheetView tabSelected="1" zoomScaleNormal="100" workbookViewId="0">
      <pane ySplit="2" topLeftCell="A3" activePane="bottomLeft" state="frozen"/>
      <selection pane="bottomLeft" activeCell="M8" sqref="M7:M8"/>
    </sheetView>
  </sheetViews>
  <sheetFormatPr defaultRowHeight="15" x14ac:dyDescent="0.25"/>
  <cols>
    <col min="1" max="1" width="4" style="3" customWidth="1"/>
    <col min="2" max="2" width="38.28515625" customWidth="1"/>
    <col min="3" max="3" width="25.5703125" customWidth="1"/>
    <col min="4" max="4" width="34.28515625" customWidth="1"/>
    <col min="5" max="5" width="4.85546875" style="19" customWidth="1"/>
    <col min="6" max="6" width="13.28515625" style="32" customWidth="1"/>
    <col min="7" max="7" width="13.85546875" style="27" customWidth="1"/>
    <col min="8" max="8" width="11.140625" style="32" customWidth="1"/>
    <col min="9" max="9" width="12.28515625" style="32" customWidth="1"/>
    <col min="10" max="10" width="10" bestFit="1" customWidth="1"/>
  </cols>
  <sheetData>
    <row r="1" spans="1:9" ht="15" customHeight="1" x14ac:dyDescent="0.25">
      <c r="A1" s="54" t="s">
        <v>133</v>
      </c>
      <c r="B1" s="55"/>
      <c r="C1" s="55"/>
      <c r="D1" s="55"/>
      <c r="E1" s="55"/>
      <c r="F1" s="55"/>
      <c r="G1" s="55"/>
      <c r="H1" s="55"/>
      <c r="I1" s="56"/>
    </row>
    <row r="2" spans="1:9" s="1" customFormat="1" ht="70.5" customHeight="1" x14ac:dyDescent="0.25">
      <c r="A2" s="48" t="s">
        <v>0</v>
      </c>
      <c r="B2" s="4" t="s">
        <v>1</v>
      </c>
      <c r="C2" s="4" t="s">
        <v>176</v>
      </c>
      <c r="D2" s="4" t="s">
        <v>2</v>
      </c>
      <c r="E2" s="4" t="s">
        <v>3</v>
      </c>
      <c r="F2" s="5" t="s">
        <v>99</v>
      </c>
      <c r="G2" s="6" t="s">
        <v>88</v>
      </c>
      <c r="H2" s="7" t="s">
        <v>85</v>
      </c>
      <c r="I2" s="49" t="s">
        <v>84</v>
      </c>
    </row>
    <row r="3" spans="1:9" s="1" customFormat="1" ht="31.5" customHeight="1" x14ac:dyDescent="0.25">
      <c r="A3" s="72" t="s">
        <v>311</v>
      </c>
      <c r="B3" s="73"/>
      <c r="C3" s="73"/>
      <c r="D3" s="73"/>
      <c r="E3" s="73"/>
      <c r="F3" s="73"/>
      <c r="G3" s="73"/>
      <c r="H3" s="73"/>
      <c r="I3" s="74"/>
    </row>
    <row r="4" spans="1:9" x14ac:dyDescent="0.25">
      <c r="A4" s="59" t="s">
        <v>97</v>
      </c>
      <c r="B4" s="60"/>
      <c r="C4" s="60"/>
      <c r="D4" s="60"/>
      <c r="E4" s="60"/>
      <c r="F4" s="60"/>
      <c r="G4" s="60"/>
      <c r="H4" s="60"/>
      <c r="I4" s="61"/>
    </row>
    <row r="5" spans="1:9" ht="17.25" customHeight="1" x14ac:dyDescent="0.25">
      <c r="A5" s="10">
        <v>1</v>
      </c>
      <c r="B5" s="11" t="s">
        <v>142</v>
      </c>
      <c r="C5" s="11" t="s">
        <v>138</v>
      </c>
      <c r="D5" s="12" t="s">
        <v>73</v>
      </c>
      <c r="E5" s="20" t="s">
        <v>4</v>
      </c>
      <c r="F5" s="30"/>
      <c r="G5" s="24">
        <v>25</v>
      </c>
      <c r="H5" s="28">
        <f>I5/1.08</f>
        <v>0</v>
      </c>
      <c r="I5" s="29">
        <f>F5*G5</f>
        <v>0</v>
      </c>
    </row>
    <row r="6" spans="1:9" ht="17.25" customHeight="1" x14ac:dyDescent="0.25">
      <c r="A6" s="10">
        <v>2</v>
      </c>
      <c r="B6" s="11" t="s">
        <v>100</v>
      </c>
      <c r="C6" s="11" t="s">
        <v>143</v>
      </c>
      <c r="D6" s="12" t="s">
        <v>144</v>
      </c>
      <c r="E6" s="20" t="s">
        <v>4</v>
      </c>
      <c r="F6" s="30"/>
      <c r="G6" s="24">
        <v>20</v>
      </c>
      <c r="H6" s="28">
        <f t="shared" ref="H6:H69" si="0">I6/1.08</f>
        <v>0</v>
      </c>
      <c r="I6" s="29">
        <f t="shared" ref="I6:I69" si="1">F6*G6</f>
        <v>0</v>
      </c>
    </row>
    <row r="7" spans="1:9" ht="17.25" customHeight="1" x14ac:dyDescent="0.25">
      <c r="A7" s="10">
        <v>3</v>
      </c>
      <c r="B7" s="11" t="s">
        <v>145</v>
      </c>
      <c r="C7" s="11" t="s">
        <v>146</v>
      </c>
      <c r="D7" s="12" t="s">
        <v>87</v>
      </c>
      <c r="E7" s="20" t="s">
        <v>108</v>
      </c>
      <c r="F7" s="30"/>
      <c r="G7" s="24">
        <v>3</v>
      </c>
      <c r="H7" s="28">
        <f t="shared" si="0"/>
        <v>0</v>
      </c>
      <c r="I7" s="29">
        <f t="shared" si="1"/>
        <v>0</v>
      </c>
    </row>
    <row r="8" spans="1:9" ht="17.25" customHeight="1" x14ac:dyDescent="0.25">
      <c r="A8" s="10">
        <v>4</v>
      </c>
      <c r="B8" s="11" t="s">
        <v>148</v>
      </c>
      <c r="C8" s="11" t="s">
        <v>147</v>
      </c>
      <c r="D8" s="12" t="s">
        <v>255</v>
      </c>
      <c r="E8" s="20" t="s">
        <v>4</v>
      </c>
      <c r="F8" s="30"/>
      <c r="G8" s="24">
        <v>20</v>
      </c>
      <c r="H8" s="28">
        <f t="shared" si="0"/>
        <v>0</v>
      </c>
      <c r="I8" s="29">
        <f t="shared" si="1"/>
        <v>0</v>
      </c>
    </row>
    <row r="9" spans="1:9" ht="17.25" customHeight="1" x14ac:dyDescent="0.25">
      <c r="A9" s="10">
        <v>5</v>
      </c>
      <c r="B9" s="11" t="s">
        <v>5</v>
      </c>
      <c r="C9" s="11" t="s">
        <v>149</v>
      </c>
      <c r="D9" s="12" t="s">
        <v>6</v>
      </c>
      <c r="E9" s="20" t="s">
        <v>4</v>
      </c>
      <c r="F9" s="30"/>
      <c r="G9" s="24">
        <v>40</v>
      </c>
      <c r="H9" s="28">
        <f t="shared" si="0"/>
        <v>0</v>
      </c>
      <c r="I9" s="29">
        <f t="shared" si="1"/>
        <v>0</v>
      </c>
    </row>
    <row r="10" spans="1:9" ht="17.25" customHeight="1" x14ac:dyDescent="0.25">
      <c r="A10" s="10">
        <v>6</v>
      </c>
      <c r="B10" s="11" t="s">
        <v>150</v>
      </c>
      <c r="C10" s="11" t="s">
        <v>151</v>
      </c>
      <c r="D10" s="12" t="s">
        <v>7</v>
      </c>
      <c r="E10" s="20" t="s">
        <v>4</v>
      </c>
      <c r="F10" s="30"/>
      <c r="G10" s="24">
        <v>17</v>
      </c>
      <c r="H10" s="28">
        <f t="shared" si="0"/>
        <v>0</v>
      </c>
      <c r="I10" s="29">
        <f t="shared" si="1"/>
        <v>0</v>
      </c>
    </row>
    <row r="11" spans="1:9" ht="17.25" customHeight="1" x14ac:dyDescent="0.25">
      <c r="A11" s="10">
        <v>7</v>
      </c>
      <c r="B11" s="11" t="s">
        <v>152</v>
      </c>
      <c r="C11" s="11" t="s">
        <v>139</v>
      </c>
      <c r="D11" s="12" t="s">
        <v>43</v>
      </c>
      <c r="E11" s="20" t="s">
        <v>4</v>
      </c>
      <c r="F11" s="30"/>
      <c r="G11" s="24">
        <v>17</v>
      </c>
      <c r="H11" s="28">
        <f t="shared" si="0"/>
        <v>0</v>
      </c>
      <c r="I11" s="29">
        <f t="shared" si="1"/>
        <v>0</v>
      </c>
    </row>
    <row r="12" spans="1:9" ht="17.25" customHeight="1" x14ac:dyDescent="0.25">
      <c r="A12" s="10">
        <v>8</v>
      </c>
      <c r="B12" s="11" t="s">
        <v>8</v>
      </c>
      <c r="C12" s="11" t="s">
        <v>8</v>
      </c>
      <c r="D12" s="12" t="s">
        <v>306</v>
      </c>
      <c r="E12" s="20" t="s">
        <v>4</v>
      </c>
      <c r="F12" s="30"/>
      <c r="G12" s="24">
        <v>3</v>
      </c>
      <c r="H12" s="28">
        <f t="shared" si="0"/>
        <v>0</v>
      </c>
      <c r="I12" s="29">
        <f t="shared" si="1"/>
        <v>0</v>
      </c>
    </row>
    <row r="13" spans="1:9" ht="17.25" customHeight="1" x14ac:dyDescent="0.25">
      <c r="A13" s="10">
        <v>9</v>
      </c>
      <c r="B13" s="11" t="s">
        <v>153</v>
      </c>
      <c r="C13" s="11" t="s">
        <v>154</v>
      </c>
      <c r="D13" s="12" t="s">
        <v>102</v>
      </c>
      <c r="E13" s="20" t="s">
        <v>4</v>
      </c>
      <c r="F13" s="30"/>
      <c r="G13" s="24">
        <v>30</v>
      </c>
      <c r="H13" s="28">
        <f t="shared" si="0"/>
        <v>0</v>
      </c>
      <c r="I13" s="29">
        <f t="shared" si="1"/>
        <v>0</v>
      </c>
    </row>
    <row r="14" spans="1:9" ht="17.25" customHeight="1" x14ac:dyDescent="0.25">
      <c r="A14" s="10">
        <v>10</v>
      </c>
      <c r="B14" s="11" t="s">
        <v>119</v>
      </c>
      <c r="C14" s="11" t="s">
        <v>119</v>
      </c>
      <c r="D14" s="12" t="s">
        <v>101</v>
      </c>
      <c r="E14" s="20" t="s">
        <v>4</v>
      </c>
      <c r="F14" s="30"/>
      <c r="G14" s="24">
        <v>10</v>
      </c>
      <c r="H14" s="28">
        <f t="shared" si="0"/>
        <v>0</v>
      </c>
      <c r="I14" s="29">
        <f t="shared" si="1"/>
        <v>0</v>
      </c>
    </row>
    <row r="15" spans="1:9" ht="17.25" customHeight="1" x14ac:dyDescent="0.25">
      <c r="A15" s="10">
        <v>11</v>
      </c>
      <c r="B15" s="11" t="s">
        <v>119</v>
      </c>
      <c r="C15" s="11" t="s">
        <v>119</v>
      </c>
      <c r="D15" s="12" t="s">
        <v>11</v>
      </c>
      <c r="E15" s="20" t="s">
        <v>4</v>
      </c>
      <c r="F15" s="30"/>
      <c r="G15" s="24">
        <v>4</v>
      </c>
      <c r="H15" s="28">
        <f t="shared" si="0"/>
        <v>0</v>
      </c>
      <c r="I15" s="29">
        <f t="shared" si="1"/>
        <v>0</v>
      </c>
    </row>
    <row r="16" spans="1:9" ht="17.25" customHeight="1" x14ac:dyDescent="0.25">
      <c r="A16" s="10">
        <v>12</v>
      </c>
      <c r="B16" s="11" t="s">
        <v>103</v>
      </c>
      <c r="C16" s="11" t="s">
        <v>155</v>
      </c>
      <c r="D16" s="12" t="s">
        <v>113</v>
      </c>
      <c r="E16" s="20" t="s">
        <v>4</v>
      </c>
      <c r="F16" s="30"/>
      <c r="G16" s="24">
        <v>5</v>
      </c>
      <c r="H16" s="28">
        <f t="shared" si="0"/>
        <v>0</v>
      </c>
      <c r="I16" s="29">
        <f t="shared" si="1"/>
        <v>0</v>
      </c>
    </row>
    <row r="17" spans="1:9" ht="17.25" customHeight="1" x14ac:dyDescent="0.25">
      <c r="A17" s="10">
        <v>13</v>
      </c>
      <c r="B17" s="11" t="s">
        <v>103</v>
      </c>
      <c r="C17" s="11" t="s">
        <v>155</v>
      </c>
      <c r="D17" s="12" t="s">
        <v>114</v>
      </c>
      <c r="E17" s="20" t="s">
        <v>4</v>
      </c>
      <c r="F17" s="30"/>
      <c r="G17" s="24">
        <v>10</v>
      </c>
      <c r="H17" s="28">
        <f t="shared" si="0"/>
        <v>0</v>
      </c>
      <c r="I17" s="29">
        <f t="shared" si="1"/>
        <v>0</v>
      </c>
    </row>
    <row r="18" spans="1:9" ht="17.25" customHeight="1" x14ac:dyDescent="0.25">
      <c r="A18" s="10">
        <v>14</v>
      </c>
      <c r="B18" s="11" t="s">
        <v>120</v>
      </c>
      <c r="C18" s="11" t="s">
        <v>156</v>
      </c>
      <c r="D18" s="12" t="s">
        <v>256</v>
      </c>
      <c r="E18" s="20" t="s">
        <v>108</v>
      </c>
      <c r="F18" s="30"/>
      <c r="G18" s="24">
        <v>3</v>
      </c>
      <c r="H18" s="28">
        <f t="shared" si="0"/>
        <v>0</v>
      </c>
      <c r="I18" s="29">
        <f t="shared" si="1"/>
        <v>0</v>
      </c>
    </row>
    <row r="19" spans="1:9" ht="17.25" customHeight="1" x14ac:dyDescent="0.25">
      <c r="A19" s="10">
        <v>15</v>
      </c>
      <c r="B19" s="11" t="s">
        <v>157</v>
      </c>
      <c r="C19" s="11" t="s">
        <v>158</v>
      </c>
      <c r="D19" s="12" t="s">
        <v>137</v>
      </c>
      <c r="E19" s="20" t="s">
        <v>130</v>
      </c>
      <c r="F19" s="30"/>
      <c r="G19" s="24">
        <v>15</v>
      </c>
      <c r="H19" s="28">
        <f t="shared" si="0"/>
        <v>0</v>
      </c>
      <c r="I19" s="29">
        <f t="shared" si="1"/>
        <v>0</v>
      </c>
    </row>
    <row r="20" spans="1:9" ht="17.25" customHeight="1" x14ac:dyDescent="0.25">
      <c r="A20" s="10">
        <v>16</v>
      </c>
      <c r="B20" s="11" t="s">
        <v>159</v>
      </c>
      <c r="C20" s="11" t="s">
        <v>308</v>
      </c>
      <c r="D20" s="12" t="s">
        <v>257</v>
      </c>
      <c r="E20" s="20" t="s">
        <v>4</v>
      </c>
      <c r="F20" s="30"/>
      <c r="G20" s="24">
        <v>15</v>
      </c>
      <c r="H20" s="28">
        <f t="shared" si="0"/>
        <v>0</v>
      </c>
      <c r="I20" s="29">
        <f t="shared" si="1"/>
        <v>0</v>
      </c>
    </row>
    <row r="21" spans="1:9" ht="17.25" customHeight="1" x14ac:dyDescent="0.25">
      <c r="A21" s="10">
        <v>17</v>
      </c>
      <c r="B21" s="44" t="s">
        <v>109</v>
      </c>
      <c r="C21" s="44" t="s">
        <v>160</v>
      </c>
      <c r="D21" s="12" t="s">
        <v>110</v>
      </c>
      <c r="E21" s="20" t="s">
        <v>4</v>
      </c>
      <c r="F21" s="30"/>
      <c r="G21" s="24">
        <v>1</v>
      </c>
      <c r="H21" s="28">
        <f t="shared" si="0"/>
        <v>0</v>
      </c>
      <c r="I21" s="29">
        <f t="shared" si="1"/>
        <v>0</v>
      </c>
    </row>
    <row r="22" spans="1:9" ht="17.25" customHeight="1" x14ac:dyDescent="0.25">
      <c r="A22" s="10">
        <v>18</v>
      </c>
      <c r="B22" s="11" t="s">
        <v>12</v>
      </c>
      <c r="C22" s="11" t="s">
        <v>161</v>
      </c>
      <c r="D22" s="12" t="s">
        <v>13</v>
      </c>
      <c r="E22" s="20" t="s">
        <v>4</v>
      </c>
      <c r="F22" s="30"/>
      <c r="G22" s="24">
        <v>20</v>
      </c>
      <c r="H22" s="28">
        <f t="shared" si="0"/>
        <v>0</v>
      </c>
      <c r="I22" s="29">
        <f t="shared" si="1"/>
        <v>0</v>
      </c>
    </row>
    <row r="23" spans="1:9" ht="17.25" customHeight="1" x14ac:dyDescent="0.25">
      <c r="A23" s="10">
        <v>19</v>
      </c>
      <c r="B23" s="11" t="s">
        <v>12</v>
      </c>
      <c r="C23" s="11" t="s">
        <v>161</v>
      </c>
      <c r="D23" s="12" t="s">
        <v>14</v>
      </c>
      <c r="E23" s="20" t="s">
        <v>4</v>
      </c>
      <c r="F23" s="30"/>
      <c r="G23" s="24">
        <v>25</v>
      </c>
      <c r="H23" s="28">
        <f t="shared" si="0"/>
        <v>0</v>
      </c>
      <c r="I23" s="29">
        <f t="shared" si="1"/>
        <v>0</v>
      </c>
    </row>
    <row r="24" spans="1:9" ht="17.25" customHeight="1" x14ac:dyDescent="0.25">
      <c r="A24" s="10">
        <v>20</v>
      </c>
      <c r="B24" s="11" t="s">
        <v>163</v>
      </c>
      <c r="C24" s="11" t="s">
        <v>140</v>
      </c>
      <c r="D24" s="12" t="s">
        <v>258</v>
      </c>
      <c r="E24" s="20" t="s">
        <v>4</v>
      </c>
      <c r="F24" s="30"/>
      <c r="G24" s="24">
        <v>5</v>
      </c>
      <c r="H24" s="28">
        <f t="shared" si="0"/>
        <v>0</v>
      </c>
      <c r="I24" s="29">
        <f t="shared" si="1"/>
        <v>0</v>
      </c>
    </row>
    <row r="25" spans="1:9" ht="17.25" customHeight="1" x14ac:dyDescent="0.25">
      <c r="A25" s="10">
        <v>21</v>
      </c>
      <c r="B25" s="11" t="s">
        <v>164</v>
      </c>
      <c r="C25" s="11" t="s">
        <v>141</v>
      </c>
      <c r="D25" s="12" t="s">
        <v>75</v>
      </c>
      <c r="E25" s="20" t="s">
        <v>304</v>
      </c>
      <c r="F25" s="30"/>
      <c r="G25" s="24">
        <v>20</v>
      </c>
      <c r="H25" s="28">
        <f t="shared" si="0"/>
        <v>0</v>
      </c>
      <c r="I25" s="29">
        <f t="shared" si="1"/>
        <v>0</v>
      </c>
    </row>
    <row r="26" spans="1:9" ht="17.25" customHeight="1" x14ac:dyDescent="0.25">
      <c r="A26" s="10">
        <v>22</v>
      </c>
      <c r="B26" s="11" t="s">
        <v>165</v>
      </c>
      <c r="C26" s="11" t="s">
        <v>167</v>
      </c>
      <c r="D26" s="12" t="s">
        <v>90</v>
      </c>
      <c r="E26" s="20" t="s">
        <v>4</v>
      </c>
      <c r="F26" s="30"/>
      <c r="G26" s="24">
        <v>15</v>
      </c>
      <c r="H26" s="28">
        <f t="shared" si="0"/>
        <v>0</v>
      </c>
      <c r="I26" s="29">
        <f t="shared" si="1"/>
        <v>0</v>
      </c>
    </row>
    <row r="27" spans="1:9" ht="17.25" customHeight="1" x14ac:dyDescent="0.25">
      <c r="A27" s="10">
        <v>23</v>
      </c>
      <c r="B27" s="11" t="s">
        <v>15</v>
      </c>
      <c r="C27" s="11" t="s">
        <v>15</v>
      </c>
      <c r="D27" s="12" t="s">
        <v>254</v>
      </c>
      <c r="E27" s="20" t="s">
        <v>4</v>
      </c>
      <c r="F27" s="30"/>
      <c r="G27" s="24">
        <v>15</v>
      </c>
      <c r="H27" s="28">
        <f t="shared" si="0"/>
        <v>0</v>
      </c>
      <c r="I27" s="29">
        <f t="shared" si="1"/>
        <v>0</v>
      </c>
    </row>
    <row r="28" spans="1:9" ht="17.25" customHeight="1" x14ac:dyDescent="0.25">
      <c r="A28" s="10">
        <v>24</v>
      </c>
      <c r="B28" s="11" t="s">
        <v>168</v>
      </c>
      <c r="C28" s="11" t="s">
        <v>169</v>
      </c>
      <c r="D28" s="12" t="s">
        <v>18</v>
      </c>
      <c r="E28" s="20" t="s">
        <v>4</v>
      </c>
      <c r="F28" s="30"/>
      <c r="G28" s="24">
        <v>20</v>
      </c>
      <c r="H28" s="28">
        <f t="shared" si="0"/>
        <v>0</v>
      </c>
      <c r="I28" s="29">
        <f t="shared" si="1"/>
        <v>0</v>
      </c>
    </row>
    <row r="29" spans="1:9" ht="17.25" customHeight="1" x14ac:dyDescent="0.25">
      <c r="A29" s="10">
        <v>25</v>
      </c>
      <c r="B29" s="11" t="s">
        <v>170</v>
      </c>
      <c r="C29" s="11" t="s">
        <v>169</v>
      </c>
      <c r="D29" s="12" t="s">
        <v>19</v>
      </c>
      <c r="E29" s="20" t="s">
        <v>4</v>
      </c>
      <c r="F29" s="30"/>
      <c r="G29" s="24">
        <v>80</v>
      </c>
      <c r="H29" s="28">
        <f t="shared" si="0"/>
        <v>0</v>
      </c>
      <c r="I29" s="29">
        <f t="shared" si="1"/>
        <v>0</v>
      </c>
    </row>
    <row r="30" spans="1:9" ht="17.25" customHeight="1" x14ac:dyDescent="0.25">
      <c r="A30" s="10">
        <v>26</v>
      </c>
      <c r="B30" s="11" t="s">
        <v>20</v>
      </c>
      <c r="C30" s="11" t="s">
        <v>166</v>
      </c>
      <c r="D30" s="12" t="s">
        <v>111</v>
      </c>
      <c r="E30" s="20" t="s">
        <v>4</v>
      </c>
      <c r="F30" s="30"/>
      <c r="G30" s="24">
        <v>2</v>
      </c>
      <c r="H30" s="28">
        <f t="shared" si="0"/>
        <v>0</v>
      </c>
      <c r="I30" s="29">
        <f t="shared" si="1"/>
        <v>0</v>
      </c>
    </row>
    <row r="31" spans="1:9" ht="17.25" customHeight="1" x14ac:dyDescent="0.25">
      <c r="A31" s="10">
        <v>27</v>
      </c>
      <c r="B31" s="11" t="s">
        <v>121</v>
      </c>
      <c r="C31" s="11" t="s">
        <v>162</v>
      </c>
      <c r="D31" s="12" t="s">
        <v>122</v>
      </c>
      <c r="E31" s="20" t="s">
        <v>4</v>
      </c>
      <c r="F31" s="30"/>
      <c r="G31" s="24">
        <v>1</v>
      </c>
      <c r="H31" s="28">
        <f t="shared" si="0"/>
        <v>0</v>
      </c>
      <c r="I31" s="29">
        <f t="shared" si="1"/>
        <v>0</v>
      </c>
    </row>
    <row r="32" spans="1:9" ht="17.25" customHeight="1" x14ac:dyDescent="0.25">
      <c r="A32" s="10">
        <v>28</v>
      </c>
      <c r="B32" s="11" t="s">
        <v>171</v>
      </c>
      <c r="C32" s="11" t="s">
        <v>172</v>
      </c>
      <c r="D32" s="12" t="s">
        <v>37</v>
      </c>
      <c r="E32" s="20" t="s">
        <v>4</v>
      </c>
      <c r="F32" s="30"/>
      <c r="G32" s="24">
        <v>140</v>
      </c>
      <c r="H32" s="28">
        <f t="shared" si="0"/>
        <v>0</v>
      </c>
      <c r="I32" s="29">
        <f t="shared" si="1"/>
        <v>0</v>
      </c>
    </row>
    <row r="33" spans="1:9" ht="17.25" customHeight="1" x14ac:dyDescent="0.25">
      <c r="A33" s="10">
        <v>29</v>
      </c>
      <c r="B33" s="11" t="s">
        <v>173</v>
      </c>
      <c r="C33" s="11" t="s">
        <v>174</v>
      </c>
      <c r="D33" s="12" t="s">
        <v>259</v>
      </c>
      <c r="E33" s="20" t="s">
        <v>4</v>
      </c>
      <c r="F33" s="30"/>
      <c r="G33" s="24">
        <v>7</v>
      </c>
      <c r="H33" s="28">
        <f t="shared" si="0"/>
        <v>0</v>
      </c>
      <c r="I33" s="29">
        <f t="shared" si="1"/>
        <v>0</v>
      </c>
    </row>
    <row r="34" spans="1:9" ht="17.25" customHeight="1" x14ac:dyDescent="0.25">
      <c r="A34" s="10">
        <v>30</v>
      </c>
      <c r="B34" s="11" t="s">
        <v>123</v>
      </c>
      <c r="C34" s="11" t="s">
        <v>175</v>
      </c>
      <c r="D34" s="12" t="s">
        <v>260</v>
      </c>
      <c r="E34" s="20" t="s">
        <v>4</v>
      </c>
      <c r="F34" s="30"/>
      <c r="G34" s="24">
        <v>3</v>
      </c>
      <c r="H34" s="28">
        <f t="shared" si="0"/>
        <v>0</v>
      </c>
      <c r="I34" s="29">
        <f t="shared" si="1"/>
        <v>0</v>
      </c>
    </row>
    <row r="35" spans="1:9" ht="17.25" customHeight="1" x14ac:dyDescent="0.25">
      <c r="A35" s="10">
        <v>31</v>
      </c>
      <c r="B35" s="11" t="s">
        <v>117</v>
      </c>
      <c r="C35" s="11" t="s">
        <v>181</v>
      </c>
      <c r="D35" s="12" t="s">
        <v>112</v>
      </c>
      <c r="E35" s="20" t="s">
        <v>108</v>
      </c>
      <c r="F35" s="30"/>
      <c r="G35" s="24">
        <v>1</v>
      </c>
      <c r="H35" s="28">
        <f t="shared" si="0"/>
        <v>0</v>
      </c>
      <c r="I35" s="29">
        <f t="shared" si="1"/>
        <v>0</v>
      </c>
    </row>
    <row r="36" spans="1:9" ht="17.25" customHeight="1" x14ac:dyDescent="0.25">
      <c r="A36" s="10">
        <v>32</v>
      </c>
      <c r="B36" s="13" t="s">
        <v>116</v>
      </c>
      <c r="C36" s="13" t="s">
        <v>181</v>
      </c>
      <c r="D36" s="13" t="s">
        <v>261</v>
      </c>
      <c r="E36" s="21" t="s">
        <v>108</v>
      </c>
      <c r="F36" s="31"/>
      <c r="G36" s="24">
        <v>1</v>
      </c>
      <c r="H36" s="28">
        <f t="shared" si="0"/>
        <v>0</v>
      </c>
      <c r="I36" s="29">
        <f t="shared" si="1"/>
        <v>0</v>
      </c>
    </row>
    <row r="37" spans="1:9" ht="17.25" customHeight="1" x14ac:dyDescent="0.25">
      <c r="A37" s="10">
        <v>33</v>
      </c>
      <c r="B37" s="11" t="s">
        <v>23</v>
      </c>
      <c r="C37" s="11" t="s">
        <v>182</v>
      </c>
      <c r="D37" s="12" t="s">
        <v>262</v>
      </c>
      <c r="E37" s="20" t="s">
        <v>4</v>
      </c>
      <c r="F37" s="30"/>
      <c r="G37" s="24">
        <v>45</v>
      </c>
      <c r="H37" s="28">
        <f t="shared" si="0"/>
        <v>0</v>
      </c>
      <c r="I37" s="29">
        <f t="shared" si="1"/>
        <v>0</v>
      </c>
    </row>
    <row r="38" spans="1:9" ht="17.25" customHeight="1" x14ac:dyDescent="0.25">
      <c r="A38" s="10">
        <v>34</v>
      </c>
      <c r="B38" s="11" t="s">
        <v>124</v>
      </c>
      <c r="C38" s="11" t="s">
        <v>124</v>
      </c>
      <c r="D38" s="12" t="s">
        <v>263</v>
      </c>
      <c r="E38" s="20" t="s">
        <v>4</v>
      </c>
      <c r="F38" s="30"/>
      <c r="G38" s="24">
        <v>5</v>
      </c>
      <c r="H38" s="28">
        <f t="shared" si="0"/>
        <v>0</v>
      </c>
      <c r="I38" s="29">
        <f t="shared" si="1"/>
        <v>0</v>
      </c>
    </row>
    <row r="39" spans="1:9" ht="17.25" customHeight="1" x14ac:dyDescent="0.25">
      <c r="A39" s="10">
        <v>35</v>
      </c>
      <c r="B39" s="11" t="s">
        <v>24</v>
      </c>
      <c r="C39" s="11" t="s">
        <v>188</v>
      </c>
      <c r="D39" s="12" t="s">
        <v>125</v>
      </c>
      <c r="E39" s="20" t="s">
        <v>4</v>
      </c>
      <c r="F39" s="30"/>
      <c r="G39" s="24">
        <v>60</v>
      </c>
      <c r="H39" s="28">
        <f t="shared" si="0"/>
        <v>0</v>
      </c>
      <c r="I39" s="29">
        <f t="shared" si="1"/>
        <v>0</v>
      </c>
    </row>
    <row r="40" spans="1:9" ht="17.25" customHeight="1" x14ac:dyDescent="0.25">
      <c r="A40" s="10">
        <v>36</v>
      </c>
      <c r="B40" s="11" t="s">
        <v>24</v>
      </c>
      <c r="C40" s="11" t="s">
        <v>187</v>
      </c>
      <c r="D40" s="12" t="s">
        <v>25</v>
      </c>
      <c r="E40" s="20" t="s">
        <v>4</v>
      </c>
      <c r="F40" s="30"/>
      <c r="G40" s="24">
        <v>10</v>
      </c>
      <c r="H40" s="28">
        <f t="shared" si="0"/>
        <v>0</v>
      </c>
      <c r="I40" s="29">
        <f t="shared" si="1"/>
        <v>0</v>
      </c>
    </row>
    <row r="41" spans="1:9" ht="17.25" customHeight="1" x14ac:dyDescent="0.25">
      <c r="A41" s="10">
        <v>37</v>
      </c>
      <c r="B41" s="11" t="s">
        <v>185</v>
      </c>
      <c r="C41" s="11" t="s">
        <v>186</v>
      </c>
      <c r="D41" s="12" t="s">
        <v>264</v>
      </c>
      <c r="E41" s="20" t="s">
        <v>62</v>
      </c>
      <c r="F41" s="30"/>
      <c r="G41" s="24">
        <v>5</v>
      </c>
      <c r="H41" s="28">
        <f t="shared" si="0"/>
        <v>0</v>
      </c>
      <c r="I41" s="29">
        <f t="shared" si="1"/>
        <v>0</v>
      </c>
    </row>
    <row r="42" spans="1:9" ht="17.25" customHeight="1" x14ac:dyDescent="0.25">
      <c r="A42" s="10">
        <v>38</v>
      </c>
      <c r="B42" s="11" t="s">
        <v>115</v>
      </c>
      <c r="C42" s="11" t="s">
        <v>189</v>
      </c>
      <c r="D42" s="9" t="s">
        <v>71</v>
      </c>
      <c r="E42" s="20" t="s">
        <v>4</v>
      </c>
      <c r="F42" s="30"/>
      <c r="G42" s="24">
        <v>1</v>
      </c>
      <c r="H42" s="28">
        <f t="shared" si="0"/>
        <v>0</v>
      </c>
      <c r="I42" s="29">
        <f t="shared" si="1"/>
        <v>0</v>
      </c>
    </row>
    <row r="43" spans="1:9" ht="17.25" customHeight="1" x14ac:dyDescent="0.25">
      <c r="A43" s="10">
        <v>39</v>
      </c>
      <c r="B43" s="11" t="s">
        <v>26</v>
      </c>
      <c r="C43" s="11" t="s">
        <v>190</v>
      </c>
      <c r="D43" s="12" t="s">
        <v>265</v>
      </c>
      <c r="E43" s="20" t="s">
        <v>4</v>
      </c>
      <c r="F43" s="30"/>
      <c r="G43" s="24">
        <v>3</v>
      </c>
      <c r="H43" s="28">
        <f t="shared" si="0"/>
        <v>0</v>
      </c>
      <c r="I43" s="29">
        <f t="shared" si="1"/>
        <v>0</v>
      </c>
    </row>
    <row r="44" spans="1:9" ht="17.25" customHeight="1" x14ac:dyDescent="0.25">
      <c r="A44" s="10">
        <v>40</v>
      </c>
      <c r="B44" s="11" t="s">
        <v>183</v>
      </c>
      <c r="C44" s="11" t="s">
        <v>184</v>
      </c>
      <c r="D44" s="12" t="s">
        <v>266</v>
      </c>
      <c r="E44" s="20" t="s">
        <v>4</v>
      </c>
      <c r="F44" s="30"/>
      <c r="G44" s="24">
        <v>45</v>
      </c>
      <c r="H44" s="28">
        <f t="shared" si="0"/>
        <v>0</v>
      </c>
      <c r="I44" s="29">
        <f t="shared" si="1"/>
        <v>0</v>
      </c>
    </row>
    <row r="45" spans="1:9" ht="17.25" customHeight="1" x14ac:dyDescent="0.25">
      <c r="A45" s="10">
        <v>41</v>
      </c>
      <c r="B45" s="11" t="s">
        <v>126</v>
      </c>
      <c r="C45" s="11" t="s">
        <v>191</v>
      </c>
      <c r="D45" s="12" t="s">
        <v>267</v>
      </c>
      <c r="E45" s="20" t="s">
        <v>4</v>
      </c>
      <c r="F45" s="30"/>
      <c r="G45" s="24">
        <v>20</v>
      </c>
      <c r="H45" s="28">
        <f t="shared" si="0"/>
        <v>0</v>
      </c>
      <c r="I45" s="29">
        <f t="shared" si="1"/>
        <v>0</v>
      </c>
    </row>
    <row r="46" spans="1:9" ht="17.25" customHeight="1" x14ac:dyDescent="0.25">
      <c r="A46" s="10">
        <v>42</v>
      </c>
      <c r="B46" s="11" t="s">
        <v>127</v>
      </c>
      <c r="C46" s="11" t="s">
        <v>191</v>
      </c>
      <c r="D46" s="12" t="s">
        <v>268</v>
      </c>
      <c r="E46" s="20" t="s">
        <v>4</v>
      </c>
      <c r="F46" s="30"/>
      <c r="G46" s="24">
        <v>30</v>
      </c>
      <c r="H46" s="28">
        <f t="shared" si="0"/>
        <v>0</v>
      </c>
      <c r="I46" s="29">
        <f t="shared" si="1"/>
        <v>0</v>
      </c>
    </row>
    <row r="47" spans="1:9" ht="17.25" customHeight="1" x14ac:dyDescent="0.25">
      <c r="A47" s="10">
        <v>43</v>
      </c>
      <c r="B47" s="11" t="s">
        <v>126</v>
      </c>
      <c r="C47" s="11" t="s">
        <v>191</v>
      </c>
      <c r="D47" s="12" t="s">
        <v>269</v>
      </c>
      <c r="E47" s="20" t="s">
        <v>4</v>
      </c>
      <c r="F47" s="30"/>
      <c r="G47" s="24">
        <v>50</v>
      </c>
      <c r="H47" s="28">
        <f t="shared" si="0"/>
        <v>0</v>
      </c>
      <c r="I47" s="29">
        <f t="shared" si="1"/>
        <v>0</v>
      </c>
    </row>
    <row r="48" spans="1:9" ht="17.25" customHeight="1" x14ac:dyDescent="0.25">
      <c r="A48" s="10">
        <v>44</v>
      </c>
      <c r="B48" s="11" t="s">
        <v>128</v>
      </c>
      <c r="C48" s="11" t="s">
        <v>191</v>
      </c>
      <c r="D48" s="12" t="s">
        <v>270</v>
      </c>
      <c r="E48" s="20" t="s">
        <v>4</v>
      </c>
      <c r="F48" s="30"/>
      <c r="G48" s="24">
        <v>30</v>
      </c>
      <c r="H48" s="28">
        <f t="shared" si="0"/>
        <v>0</v>
      </c>
      <c r="I48" s="29">
        <f t="shared" si="1"/>
        <v>0</v>
      </c>
    </row>
    <row r="49" spans="1:9" ht="17.25" customHeight="1" x14ac:dyDescent="0.25">
      <c r="A49" s="10">
        <v>45</v>
      </c>
      <c r="B49" s="11" t="s">
        <v>179</v>
      </c>
      <c r="C49" s="11" t="s">
        <v>180</v>
      </c>
      <c r="D49" s="12" t="s">
        <v>271</v>
      </c>
      <c r="E49" s="20" t="s">
        <v>4</v>
      </c>
      <c r="F49" s="30"/>
      <c r="G49" s="24">
        <v>20</v>
      </c>
      <c r="H49" s="28">
        <f t="shared" si="0"/>
        <v>0</v>
      </c>
      <c r="I49" s="29">
        <f t="shared" si="1"/>
        <v>0</v>
      </c>
    </row>
    <row r="50" spans="1:9" ht="17.25" customHeight="1" x14ac:dyDescent="0.25">
      <c r="A50" s="10">
        <v>46</v>
      </c>
      <c r="B50" s="14" t="s">
        <v>27</v>
      </c>
      <c r="C50" s="14" t="s">
        <v>194</v>
      </c>
      <c r="D50" s="12" t="s">
        <v>272</v>
      </c>
      <c r="E50" s="20" t="s">
        <v>4</v>
      </c>
      <c r="F50" s="30"/>
      <c r="G50" s="24">
        <v>35</v>
      </c>
      <c r="H50" s="28">
        <f t="shared" si="0"/>
        <v>0</v>
      </c>
      <c r="I50" s="29">
        <f t="shared" si="1"/>
        <v>0</v>
      </c>
    </row>
    <row r="51" spans="1:9" ht="17.25" customHeight="1" x14ac:dyDescent="0.25">
      <c r="A51" s="10">
        <v>47</v>
      </c>
      <c r="B51" s="14" t="s">
        <v>192</v>
      </c>
      <c r="C51" s="14" t="s">
        <v>193</v>
      </c>
      <c r="D51" s="12" t="s">
        <v>273</v>
      </c>
      <c r="E51" s="20" t="s">
        <v>4</v>
      </c>
      <c r="F51" s="30"/>
      <c r="G51" s="24">
        <v>5</v>
      </c>
      <c r="H51" s="28">
        <f t="shared" si="0"/>
        <v>0</v>
      </c>
      <c r="I51" s="29">
        <f t="shared" si="1"/>
        <v>0</v>
      </c>
    </row>
    <row r="52" spans="1:9" ht="17.25" customHeight="1" x14ac:dyDescent="0.25">
      <c r="A52" s="10">
        <v>48</v>
      </c>
      <c r="B52" s="11" t="s">
        <v>192</v>
      </c>
      <c r="C52" s="11" t="s">
        <v>193</v>
      </c>
      <c r="D52" s="12" t="s">
        <v>274</v>
      </c>
      <c r="E52" s="20" t="s">
        <v>4</v>
      </c>
      <c r="F52" s="30"/>
      <c r="G52" s="24">
        <v>5</v>
      </c>
      <c r="H52" s="28">
        <f t="shared" si="0"/>
        <v>0</v>
      </c>
      <c r="I52" s="29">
        <f t="shared" si="1"/>
        <v>0</v>
      </c>
    </row>
    <row r="53" spans="1:9" ht="17.25" customHeight="1" x14ac:dyDescent="0.25">
      <c r="A53" s="10">
        <v>49</v>
      </c>
      <c r="B53" s="11" t="s">
        <v>28</v>
      </c>
      <c r="C53" s="11" t="s">
        <v>196</v>
      </c>
      <c r="D53" s="12" t="s">
        <v>275</v>
      </c>
      <c r="E53" s="20" t="s">
        <v>4</v>
      </c>
      <c r="F53" s="30"/>
      <c r="G53" s="24">
        <v>20</v>
      </c>
      <c r="H53" s="28">
        <f t="shared" si="0"/>
        <v>0</v>
      </c>
      <c r="I53" s="29">
        <f t="shared" si="1"/>
        <v>0</v>
      </c>
    </row>
    <row r="54" spans="1:9" ht="17.25" customHeight="1" x14ac:dyDescent="0.25">
      <c r="A54" s="10">
        <v>50</v>
      </c>
      <c r="B54" s="11" t="s">
        <v>28</v>
      </c>
      <c r="C54" s="11" t="s">
        <v>197</v>
      </c>
      <c r="D54" s="12" t="s">
        <v>276</v>
      </c>
      <c r="E54" s="20" t="s">
        <v>4</v>
      </c>
      <c r="F54" s="30"/>
      <c r="G54" s="24">
        <v>70</v>
      </c>
      <c r="H54" s="28">
        <f t="shared" si="0"/>
        <v>0</v>
      </c>
      <c r="I54" s="29">
        <f t="shared" si="1"/>
        <v>0</v>
      </c>
    </row>
    <row r="55" spans="1:9" ht="17.25" customHeight="1" x14ac:dyDescent="0.25">
      <c r="A55" s="10">
        <v>51</v>
      </c>
      <c r="B55" s="11" t="s">
        <v>309</v>
      </c>
      <c r="C55" s="11" t="s">
        <v>195</v>
      </c>
      <c r="D55" s="12" t="s">
        <v>277</v>
      </c>
      <c r="E55" s="20" t="s">
        <v>4</v>
      </c>
      <c r="F55" s="30"/>
      <c r="G55" s="24">
        <v>50</v>
      </c>
      <c r="H55" s="28">
        <f t="shared" si="0"/>
        <v>0</v>
      </c>
      <c r="I55" s="29">
        <f t="shared" si="1"/>
        <v>0</v>
      </c>
    </row>
    <row r="56" spans="1:9" ht="17.25" customHeight="1" x14ac:dyDescent="0.25">
      <c r="A56" s="10">
        <v>52</v>
      </c>
      <c r="B56" s="11" t="s">
        <v>310</v>
      </c>
      <c r="C56" s="11" t="s">
        <v>195</v>
      </c>
      <c r="D56" s="12" t="s">
        <v>278</v>
      </c>
      <c r="E56" s="20" t="s">
        <v>4</v>
      </c>
      <c r="F56" s="30"/>
      <c r="G56" s="24">
        <v>30</v>
      </c>
      <c r="H56" s="28">
        <f t="shared" si="0"/>
        <v>0</v>
      </c>
      <c r="I56" s="29">
        <f t="shared" si="1"/>
        <v>0</v>
      </c>
    </row>
    <row r="57" spans="1:9" ht="17.25" customHeight="1" x14ac:dyDescent="0.25">
      <c r="A57" s="10">
        <v>53</v>
      </c>
      <c r="B57" s="11" t="s">
        <v>29</v>
      </c>
      <c r="C57" s="11" t="s">
        <v>198</v>
      </c>
      <c r="D57" s="12" t="s">
        <v>279</v>
      </c>
      <c r="E57" s="20" t="s">
        <v>4</v>
      </c>
      <c r="F57" s="30"/>
      <c r="G57" s="24">
        <v>40</v>
      </c>
      <c r="H57" s="28">
        <f t="shared" si="0"/>
        <v>0</v>
      </c>
      <c r="I57" s="29">
        <f t="shared" si="1"/>
        <v>0</v>
      </c>
    </row>
    <row r="58" spans="1:9" s="2" customFormat="1" ht="31.5" customHeight="1" x14ac:dyDescent="0.25">
      <c r="A58" s="10">
        <v>54</v>
      </c>
      <c r="B58" s="16" t="s">
        <v>178</v>
      </c>
      <c r="C58" s="16" t="s">
        <v>177</v>
      </c>
      <c r="D58" s="12" t="s">
        <v>72</v>
      </c>
      <c r="E58" s="20" t="s">
        <v>4</v>
      </c>
      <c r="F58" s="30"/>
      <c r="G58" s="25">
        <v>30</v>
      </c>
      <c r="H58" s="28">
        <f t="shared" si="0"/>
        <v>0</v>
      </c>
      <c r="I58" s="29">
        <f t="shared" si="1"/>
        <v>0</v>
      </c>
    </row>
    <row r="59" spans="1:9" ht="17.25" customHeight="1" x14ac:dyDescent="0.25">
      <c r="A59" s="10">
        <v>55</v>
      </c>
      <c r="B59" s="11" t="s">
        <v>199</v>
      </c>
      <c r="C59" s="11" t="s">
        <v>200</v>
      </c>
      <c r="D59" s="12" t="s">
        <v>280</v>
      </c>
      <c r="E59" s="20" t="s">
        <v>4</v>
      </c>
      <c r="F59" s="30"/>
      <c r="G59" s="24">
        <v>60</v>
      </c>
      <c r="H59" s="28">
        <f t="shared" si="0"/>
        <v>0</v>
      </c>
      <c r="I59" s="29">
        <f t="shared" si="1"/>
        <v>0</v>
      </c>
    </row>
    <row r="60" spans="1:9" ht="17.25" customHeight="1" x14ac:dyDescent="0.25">
      <c r="A60" s="10">
        <v>56</v>
      </c>
      <c r="B60" s="11" t="s">
        <v>199</v>
      </c>
      <c r="C60" s="11" t="s">
        <v>200</v>
      </c>
      <c r="D60" s="12" t="s">
        <v>281</v>
      </c>
      <c r="E60" s="20" t="s">
        <v>4</v>
      </c>
      <c r="F60" s="30"/>
      <c r="G60" s="24">
        <v>80</v>
      </c>
      <c r="H60" s="28">
        <f t="shared" si="0"/>
        <v>0</v>
      </c>
      <c r="I60" s="29">
        <f t="shared" si="1"/>
        <v>0</v>
      </c>
    </row>
    <row r="61" spans="1:9" ht="17.25" customHeight="1" x14ac:dyDescent="0.25">
      <c r="A61" s="10">
        <v>57</v>
      </c>
      <c r="B61" s="11" t="s">
        <v>201</v>
      </c>
      <c r="C61" s="11" t="s">
        <v>202</v>
      </c>
      <c r="D61" s="12" t="s">
        <v>282</v>
      </c>
      <c r="E61" s="20" t="s">
        <v>4</v>
      </c>
      <c r="F61" s="30"/>
      <c r="G61" s="24">
        <v>5</v>
      </c>
      <c r="H61" s="28">
        <f t="shared" si="0"/>
        <v>0</v>
      </c>
      <c r="I61" s="29">
        <f t="shared" si="1"/>
        <v>0</v>
      </c>
    </row>
    <row r="62" spans="1:9" ht="17.25" customHeight="1" x14ac:dyDescent="0.25">
      <c r="A62" s="10">
        <v>58</v>
      </c>
      <c r="B62" s="11" t="s">
        <v>118</v>
      </c>
      <c r="C62" s="11" t="s">
        <v>203</v>
      </c>
      <c r="D62" s="12" t="s">
        <v>283</v>
      </c>
      <c r="E62" s="20" t="s">
        <v>4</v>
      </c>
      <c r="F62" s="30"/>
      <c r="G62" s="24">
        <v>80</v>
      </c>
      <c r="H62" s="28">
        <f t="shared" si="0"/>
        <v>0</v>
      </c>
      <c r="I62" s="29">
        <f t="shared" si="1"/>
        <v>0</v>
      </c>
    </row>
    <row r="63" spans="1:9" ht="17.25" customHeight="1" x14ac:dyDescent="0.25">
      <c r="A63" s="10">
        <v>59</v>
      </c>
      <c r="B63" s="11" t="s">
        <v>204</v>
      </c>
      <c r="C63" s="11" t="s">
        <v>205</v>
      </c>
      <c r="D63" s="12" t="s">
        <v>284</v>
      </c>
      <c r="E63" s="20" t="s">
        <v>4</v>
      </c>
      <c r="F63" s="30"/>
      <c r="G63" s="24">
        <v>15</v>
      </c>
      <c r="H63" s="28">
        <f t="shared" si="0"/>
        <v>0</v>
      </c>
      <c r="I63" s="29">
        <f t="shared" si="1"/>
        <v>0</v>
      </c>
    </row>
    <row r="64" spans="1:9" ht="17.25" customHeight="1" x14ac:dyDescent="0.25">
      <c r="A64" s="10">
        <v>60</v>
      </c>
      <c r="B64" s="11" t="s">
        <v>33</v>
      </c>
      <c r="C64" s="11" t="s">
        <v>206</v>
      </c>
      <c r="D64" s="12" t="s">
        <v>34</v>
      </c>
      <c r="E64" s="20" t="s">
        <v>4</v>
      </c>
      <c r="F64" s="30"/>
      <c r="G64" s="24">
        <v>15</v>
      </c>
      <c r="H64" s="28">
        <f t="shared" si="0"/>
        <v>0</v>
      </c>
      <c r="I64" s="29">
        <f t="shared" si="1"/>
        <v>0</v>
      </c>
    </row>
    <row r="65" spans="1:9" ht="17.25" customHeight="1" x14ac:dyDescent="0.25">
      <c r="A65" s="10">
        <v>61</v>
      </c>
      <c r="B65" s="11" t="s">
        <v>36</v>
      </c>
      <c r="C65" s="11" t="s">
        <v>207</v>
      </c>
      <c r="D65" s="12" t="s">
        <v>307</v>
      </c>
      <c r="E65" s="20" t="s">
        <v>4</v>
      </c>
      <c r="F65" s="30"/>
      <c r="G65" s="24">
        <v>50</v>
      </c>
      <c r="H65" s="28">
        <f t="shared" si="0"/>
        <v>0</v>
      </c>
      <c r="I65" s="29">
        <f t="shared" si="1"/>
        <v>0</v>
      </c>
    </row>
    <row r="66" spans="1:9" ht="17.25" customHeight="1" x14ac:dyDescent="0.25">
      <c r="A66" s="10">
        <v>62</v>
      </c>
      <c r="B66" s="11" t="s">
        <v>35</v>
      </c>
      <c r="C66" s="11" t="s">
        <v>208</v>
      </c>
      <c r="D66" s="12" t="s">
        <v>285</v>
      </c>
      <c r="E66" s="20" t="s">
        <v>4</v>
      </c>
      <c r="F66" s="30"/>
      <c r="G66" s="24">
        <v>1</v>
      </c>
      <c r="H66" s="28">
        <f t="shared" si="0"/>
        <v>0</v>
      </c>
      <c r="I66" s="29">
        <f t="shared" si="1"/>
        <v>0</v>
      </c>
    </row>
    <row r="67" spans="1:9" ht="17.25" customHeight="1" x14ac:dyDescent="0.25">
      <c r="A67" s="10">
        <v>63</v>
      </c>
      <c r="B67" s="11" t="s">
        <v>104</v>
      </c>
      <c r="C67" s="11" t="s">
        <v>104</v>
      </c>
      <c r="D67" s="12" t="s">
        <v>286</v>
      </c>
      <c r="E67" s="20" t="s">
        <v>4</v>
      </c>
      <c r="F67" s="30"/>
      <c r="G67" s="24">
        <v>15</v>
      </c>
      <c r="H67" s="28">
        <f t="shared" si="0"/>
        <v>0</v>
      </c>
      <c r="I67" s="29">
        <f t="shared" si="1"/>
        <v>0</v>
      </c>
    </row>
    <row r="68" spans="1:9" ht="17.25" customHeight="1" x14ac:dyDescent="0.25">
      <c r="A68" s="10">
        <v>64</v>
      </c>
      <c r="B68" s="11" t="s">
        <v>209</v>
      </c>
      <c r="C68" s="11" t="s">
        <v>305</v>
      </c>
      <c r="D68" s="12" t="s">
        <v>89</v>
      </c>
      <c r="E68" s="20" t="s">
        <v>4</v>
      </c>
      <c r="F68" s="30"/>
      <c r="G68" s="24">
        <v>15</v>
      </c>
      <c r="H68" s="28">
        <f t="shared" si="0"/>
        <v>0</v>
      </c>
      <c r="I68" s="29">
        <f t="shared" si="1"/>
        <v>0</v>
      </c>
    </row>
    <row r="69" spans="1:9" ht="33.75" customHeight="1" x14ac:dyDescent="0.25">
      <c r="A69" s="10">
        <v>65</v>
      </c>
      <c r="B69" s="11" t="s">
        <v>210</v>
      </c>
      <c r="C69" s="11" t="s">
        <v>211</v>
      </c>
      <c r="D69" s="12" t="s">
        <v>287</v>
      </c>
      <c r="E69" s="20" t="s">
        <v>4</v>
      </c>
      <c r="F69" s="30"/>
      <c r="G69" s="24">
        <v>40</v>
      </c>
      <c r="H69" s="28">
        <f t="shared" si="0"/>
        <v>0</v>
      </c>
      <c r="I69" s="29">
        <f t="shared" si="1"/>
        <v>0</v>
      </c>
    </row>
    <row r="70" spans="1:9" ht="17.25" customHeight="1" x14ac:dyDescent="0.25">
      <c r="A70" s="10">
        <v>66</v>
      </c>
      <c r="B70" s="11" t="s">
        <v>38</v>
      </c>
      <c r="C70" s="11" t="s">
        <v>212</v>
      </c>
      <c r="D70" s="12" t="s">
        <v>288</v>
      </c>
      <c r="E70" s="20" t="s">
        <v>4</v>
      </c>
      <c r="F70" s="30"/>
      <c r="G70" s="24">
        <v>25</v>
      </c>
      <c r="H70" s="28">
        <f t="shared" ref="H70:H98" si="2">I70/1.08</f>
        <v>0</v>
      </c>
      <c r="I70" s="29">
        <f t="shared" ref="I70:I98" si="3">F70*G70</f>
        <v>0</v>
      </c>
    </row>
    <row r="71" spans="1:9" ht="17.25" customHeight="1" x14ac:dyDescent="0.25">
      <c r="A71" s="10">
        <v>67</v>
      </c>
      <c r="B71" s="11" t="s">
        <v>39</v>
      </c>
      <c r="C71" s="11" t="s">
        <v>154</v>
      </c>
      <c r="D71" s="12" t="s">
        <v>68</v>
      </c>
      <c r="E71" s="20" t="s">
        <v>4</v>
      </c>
      <c r="F71" s="30"/>
      <c r="G71" s="24">
        <v>15</v>
      </c>
      <c r="H71" s="28">
        <f t="shared" si="2"/>
        <v>0</v>
      </c>
      <c r="I71" s="29">
        <f t="shared" si="3"/>
        <v>0</v>
      </c>
    </row>
    <row r="72" spans="1:9" ht="17.25" customHeight="1" x14ac:dyDescent="0.25">
      <c r="A72" s="10">
        <v>68</v>
      </c>
      <c r="B72" s="11" t="s">
        <v>39</v>
      </c>
      <c r="C72" s="11" t="s">
        <v>154</v>
      </c>
      <c r="D72" s="12" t="s">
        <v>40</v>
      </c>
      <c r="E72" s="20" t="s">
        <v>4</v>
      </c>
      <c r="F72" s="30"/>
      <c r="G72" s="24">
        <v>15</v>
      </c>
      <c r="H72" s="28">
        <f t="shared" si="2"/>
        <v>0</v>
      </c>
      <c r="I72" s="29">
        <f t="shared" si="3"/>
        <v>0</v>
      </c>
    </row>
    <row r="73" spans="1:9" ht="17.25" customHeight="1" x14ac:dyDescent="0.25">
      <c r="A73" s="10">
        <v>69</v>
      </c>
      <c r="B73" s="11" t="s">
        <v>39</v>
      </c>
      <c r="C73" s="11" t="s">
        <v>154</v>
      </c>
      <c r="D73" s="12" t="s">
        <v>41</v>
      </c>
      <c r="E73" s="20" t="s">
        <v>4</v>
      </c>
      <c r="F73" s="30"/>
      <c r="G73" s="24">
        <v>15</v>
      </c>
      <c r="H73" s="28">
        <f t="shared" si="2"/>
        <v>0</v>
      </c>
      <c r="I73" s="29">
        <f t="shared" si="3"/>
        <v>0</v>
      </c>
    </row>
    <row r="74" spans="1:9" ht="17.25" customHeight="1" x14ac:dyDescent="0.25">
      <c r="A74" s="10">
        <v>70</v>
      </c>
      <c r="B74" s="11" t="s">
        <v>39</v>
      </c>
      <c r="C74" s="11" t="s">
        <v>154</v>
      </c>
      <c r="D74" s="12" t="s">
        <v>42</v>
      </c>
      <c r="E74" s="20" t="s">
        <v>4</v>
      </c>
      <c r="F74" s="30"/>
      <c r="G74" s="24">
        <v>15</v>
      </c>
      <c r="H74" s="28">
        <f t="shared" si="2"/>
        <v>0</v>
      </c>
      <c r="I74" s="29">
        <f t="shared" si="3"/>
        <v>0</v>
      </c>
    </row>
    <row r="75" spans="1:9" ht="17.25" customHeight="1" x14ac:dyDescent="0.25">
      <c r="A75" s="10">
        <v>71</v>
      </c>
      <c r="B75" s="11" t="s">
        <v>39</v>
      </c>
      <c r="C75" s="11" t="s">
        <v>154</v>
      </c>
      <c r="D75" s="9" t="s">
        <v>289</v>
      </c>
      <c r="E75" s="20" t="s">
        <v>4</v>
      </c>
      <c r="F75" s="30"/>
      <c r="G75" s="24">
        <v>20</v>
      </c>
      <c r="H75" s="28">
        <f t="shared" si="2"/>
        <v>0</v>
      </c>
      <c r="I75" s="29">
        <f t="shared" si="3"/>
        <v>0</v>
      </c>
    </row>
    <row r="76" spans="1:9" ht="17.25" customHeight="1" x14ac:dyDescent="0.25">
      <c r="A76" s="10">
        <v>72</v>
      </c>
      <c r="B76" s="11" t="s">
        <v>39</v>
      </c>
      <c r="C76" s="11" t="s">
        <v>154</v>
      </c>
      <c r="D76" s="9" t="s">
        <v>290</v>
      </c>
      <c r="E76" s="20" t="s">
        <v>4</v>
      </c>
      <c r="F76" s="30"/>
      <c r="G76" s="24">
        <v>20</v>
      </c>
      <c r="H76" s="28">
        <f t="shared" si="2"/>
        <v>0</v>
      </c>
      <c r="I76" s="29">
        <f t="shared" si="3"/>
        <v>0</v>
      </c>
    </row>
    <row r="77" spans="1:9" ht="17.25" customHeight="1" x14ac:dyDescent="0.25">
      <c r="A77" s="10">
        <v>73</v>
      </c>
      <c r="B77" s="11" t="s">
        <v>39</v>
      </c>
      <c r="C77" s="11" t="s">
        <v>291</v>
      </c>
      <c r="D77" s="9" t="s">
        <v>69</v>
      </c>
      <c r="E77" s="20" t="s">
        <v>4</v>
      </c>
      <c r="F77" s="30"/>
      <c r="G77" s="24">
        <v>30</v>
      </c>
      <c r="H77" s="28">
        <f t="shared" si="2"/>
        <v>0</v>
      </c>
      <c r="I77" s="29">
        <f t="shared" si="3"/>
        <v>0</v>
      </c>
    </row>
    <row r="78" spans="1:9" ht="17.25" customHeight="1" x14ac:dyDescent="0.25">
      <c r="A78" s="10">
        <v>74</v>
      </c>
      <c r="B78" s="11" t="s">
        <v>105</v>
      </c>
      <c r="C78" s="11" t="s">
        <v>105</v>
      </c>
      <c r="D78" s="9" t="s">
        <v>292</v>
      </c>
      <c r="E78" s="20" t="s">
        <v>4</v>
      </c>
      <c r="F78" s="30"/>
      <c r="G78" s="24">
        <v>2</v>
      </c>
      <c r="H78" s="28">
        <f t="shared" si="2"/>
        <v>0</v>
      </c>
      <c r="I78" s="29">
        <f t="shared" si="3"/>
        <v>0</v>
      </c>
    </row>
    <row r="79" spans="1:9" ht="17.25" customHeight="1" x14ac:dyDescent="0.25">
      <c r="A79" s="10">
        <v>75</v>
      </c>
      <c r="B79" s="11" t="s">
        <v>214</v>
      </c>
      <c r="C79" s="11" t="s">
        <v>215</v>
      </c>
      <c r="D79" s="12" t="s">
        <v>63</v>
      </c>
      <c r="E79" s="20" t="s">
        <v>304</v>
      </c>
      <c r="F79" s="30"/>
      <c r="G79" s="24">
        <v>20</v>
      </c>
      <c r="H79" s="28">
        <f t="shared" si="2"/>
        <v>0</v>
      </c>
      <c r="I79" s="29">
        <f t="shared" si="3"/>
        <v>0</v>
      </c>
    </row>
    <row r="80" spans="1:9" ht="17.25" customHeight="1" x14ac:dyDescent="0.25">
      <c r="A80" s="10">
        <v>76</v>
      </c>
      <c r="B80" s="13" t="s">
        <v>64</v>
      </c>
      <c r="C80" s="13" t="s">
        <v>64</v>
      </c>
      <c r="D80" s="13" t="s">
        <v>293</v>
      </c>
      <c r="E80" s="21" t="s">
        <v>4</v>
      </c>
      <c r="F80" s="31"/>
      <c r="G80" s="24">
        <v>1</v>
      </c>
      <c r="H80" s="28">
        <f t="shared" si="2"/>
        <v>0</v>
      </c>
      <c r="I80" s="29">
        <f t="shared" si="3"/>
        <v>0</v>
      </c>
    </row>
    <row r="81" spans="1:9" ht="17.25" customHeight="1" x14ac:dyDescent="0.25">
      <c r="A81" s="10">
        <v>77</v>
      </c>
      <c r="B81" s="11" t="s">
        <v>44</v>
      </c>
      <c r="C81" s="11" t="s">
        <v>213</v>
      </c>
      <c r="D81" s="12" t="s">
        <v>45</v>
      </c>
      <c r="E81" s="20" t="s">
        <v>4</v>
      </c>
      <c r="F81" s="30"/>
      <c r="G81" s="24">
        <v>2</v>
      </c>
      <c r="H81" s="28">
        <f t="shared" si="2"/>
        <v>0</v>
      </c>
      <c r="I81" s="29">
        <f t="shared" si="3"/>
        <v>0</v>
      </c>
    </row>
    <row r="82" spans="1:9" ht="17.25" customHeight="1" x14ac:dyDescent="0.25">
      <c r="A82" s="10">
        <v>78</v>
      </c>
      <c r="B82" s="11" t="s">
        <v>44</v>
      </c>
      <c r="C82" s="11" t="s">
        <v>213</v>
      </c>
      <c r="D82" s="12" t="s">
        <v>76</v>
      </c>
      <c r="E82" s="20" t="s">
        <v>4</v>
      </c>
      <c r="F82" s="30"/>
      <c r="G82" s="24">
        <v>2</v>
      </c>
      <c r="H82" s="28">
        <f t="shared" si="2"/>
        <v>0</v>
      </c>
      <c r="I82" s="29">
        <f t="shared" si="3"/>
        <v>0</v>
      </c>
    </row>
    <row r="83" spans="1:9" ht="17.25" customHeight="1" x14ac:dyDescent="0.25">
      <c r="A83" s="10">
        <v>79</v>
      </c>
      <c r="B83" s="11" t="s">
        <v>74</v>
      </c>
      <c r="C83" s="11" t="s">
        <v>217</v>
      </c>
      <c r="D83" s="12" t="s">
        <v>294</v>
      </c>
      <c r="E83" s="20" t="s">
        <v>4</v>
      </c>
      <c r="F83" s="30"/>
      <c r="G83" s="24">
        <v>1</v>
      </c>
      <c r="H83" s="28">
        <f t="shared" si="2"/>
        <v>0</v>
      </c>
      <c r="I83" s="29">
        <f t="shared" si="3"/>
        <v>0</v>
      </c>
    </row>
    <row r="84" spans="1:9" ht="17.25" customHeight="1" x14ac:dyDescent="0.25">
      <c r="A84" s="10">
        <v>80</v>
      </c>
      <c r="B84" s="11" t="s">
        <v>49</v>
      </c>
      <c r="C84" s="11" t="s">
        <v>218</v>
      </c>
      <c r="D84" s="12" t="s">
        <v>295</v>
      </c>
      <c r="E84" s="20" t="s">
        <v>4</v>
      </c>
      <c r="F84" s="30"/>
      <c r="G84" s="24">
        <v>20</v>
      </c>
      <c r="H84" s="28">
        <f t="shared" si="2"/>
        <v>0</v>
      </c>
      <c r="I84" s="29">
        <f t="shared" si="3"/>
        <v>0</v>
      </c>
    </row>
    <row r="85" spans="1:9" ht="17.25" customHeight="1" x14ac:dyDescent="0.25">
      <c r="A85" s="10">
        <v>81</v>
      </c>
      <c r="B85" s="11" t="s">
        <v>49</v>
      </c>
      <c r="C85" s="11" t="s">
        <v>220</v>
      </c>
      <c r="D85" s="12" t="s">
        <v>296</v>
      </c>
      <c r="E85" s="20" t="s">
        <v>4</v>
      </c>
      <c r="F85" s="30"/>
      <c r="G85" s="24">
        <v>25</v>
      </c>
      <c r="H85" s="28">
        <f t="shared" si="2"/>
        <v>0</v>
      </c>
      <c r="I85" s="29">
        <f t="shared" si="3"/>
        <v>0</v>
      </c>
    </row>
    <row r="86" spans="1:9" ht="17.25" customHeight="1" x14ac:dyDescent="0.25">
      <c r="A86" s="10">
        <v>82</v>
      </c>
      <c r="B86" s="11" t="s">
        <v>219</v>
      </c>
      <c r="C86" s="11" t="s">
        <v>220</v>
      </c>
      <c r="D86" s="12" t="s">
        <v>297</v>
      </c>
      <c r="E86" s="20" t="s">
        <v>4</v>
      </c>
      <c r="F86" s="30"/>
      <c r="G86" s="24">
        <v>3</v>
      </c>
      <c r="H86" s="28">
        <f t="shared" si="2"/>
        <v>0</v>
      </c>
      <c r="I86" s="29">
        <f t="shared" si="3"/>
        <v>0</v>
      </c>
    </row>
    <row r="87" spans="1:9" ht="17.25" customHeight="1" x14ac:dyDescent="0.25">
      <c r="A87" s="10">
        <v>83</v>
      </c>
      <c r="B87" s="11" t="s">
        <v>9</v>
      </c>
      <c r="C87" s="11" t="s">
        <v>221</v>
      </c>
      <c r="D87" s="12" t="s">
        <v>10</v>
      </c>
      <c r="E87" s="20" t="s">
        <v>4</v>
      </c>
      <c r="F87" s="30"/>
      <c r="G87" s="24">
        <v>10</v>
      </c>
      <c r="H87" s="28">
        <f t="shared" si="2"/>
        <v>0</v>
      </c>
      <c r="I87" s="29">
        <f t="shared" si="3"/>
        <v>0</v>
      </c>
    </row>
    <row r="88" spans="1:9" ht="17.25" customHeight="1" x14ac:dyDescent="0.25">
      <c r="A88" s="10">
        <v>84</v>
      </c>
      <c r="B88" s="11" t="s">
        <v>223</v>
      </c>
      <c r="C88" s="11" t="s">
        <v>222</v>
      </c>
      <c r="D88" s="12" t="s">
        <v>298</v>
      </c>
      <c r="E88" s="20" t="s">
        <v>4</v>
      </c>
      <c r="F88" s="30"/>
      <c r="G88" s="24">
        <v>2</v>
      </c>
      <c r="H88" s="28">
        <f t="shared" si="2"/>
        <v>0</v>
      </c>
      <c r="I88" s="29">
        <f t="shared" si="3"/>
        <v>0</v>
      </c>
    </row>
    <row r="89" spans="1:9" x14ac:dyDescent="0.25">
      <c r="A89" s="10">
        <v>85</v>
      </c>
      <c r="B89" s="11" t="s">
        <v>225</v>
      </c>
      <c r="C89" s="11" t="s">
        <v>224</v>
      </c>
      <c r="D89" s="12" t="s">
        <v>50</v>
      </c>
      <c r="E89" s="20" t="s">
        <v>4</v>
      </c>
      <c r="F89" s="30"/>
      <c r="G89" s="24">
        <v>20</v>
      </c>
      <c r="H89" s="28">
        <f t="shared" si="2"/>
        <v>0</v>
      </c>
      <c r="I89" s="29">
        <f t="shared" si="3"/>
        <v>0</v>
      </c>
    </row>
    <row r="90" spans="1:9" x14ac:dyDescent="0.25">
      <c r="A90" s="10">
        <v>86</v>
      </c>
      <c r="B90" s="11" t="s">
        <v>227</v>
      </c>
      <c r="C90" s="11" t="s">
        <v>226</v>
      </c>
      <c r="D90" s="12" t="s">
        <v>70</v>
      </c>
      <c r="E90" s="20" t="s">
        <v>4</v>
      </c>
      <c r="F90" s="30"/>
      <c r="G90" s="24">
        <v>10</v>
      </c>
      <c r="H90" s="28">
        <f t="shared" si="2"/>
        <v>0</v>
      </c>
      <c r="I90" s="29">
        <f t="shared" si="3"/>
        <v>0</v>
      </c>
    </row>
    <row r="91" spans="1:9" x14ac:dyDescent="0.25">
      <c r="A91" s="10">
        <v>87</v>
      </c>
      <c r="B91" s="11" t="s">
        <v>227</v>
      </c>
      <c r="C91" s="11" t="s">
        <v>226</v>
      </c>
      <c r="D91" s="12" t="s">
        <v>54</v>
      </c>
      <c r="E91" s="20" t="s">
        <v>4</v>
      </c>
      <c r="F91" s="30"/>
      <c r="G91" s="24">
        <v>30</v>
      </c>
      <c r="H91" s="28">
        <f t="shared" si="2"/>
        <v>0</v>
      </c>
      <c r="I91" s="29">
        <f t="shared" si="3"/>
        <v>0</v>
      </c>
    </row>
    <row r="92" spans="1:9" x14ac:dyDescent="0.25">
      <c r="A92" s="10">
        <v>88</v>
      </c>
      <c r="B92" s="11" t="s">
        <v>229</v>
      </c>
      <c r="C92" s="11" t="s">
        <v>228</v>
      </c>
      <c r="D92" s="12" t="s">
        <v>299</v>
      </c>
      <c r="E92" s="20" t="s">
        <v>4</v>
      </c>
      <c r="F92" s="30"/>
      <c r="G92" s="24">
        <v>10</v>
      </c>
      <c r="H92" s="28">
        <f t="shared" si="2"/>
        <v>0</v>
      </c>
      <c r="I92" s="29">
        <f t="shared" si="3"/>
        <v>0</v>
      </c>
    </row>
    <row r="93" spans="1:9" x14ac:dyDescent="0.25">
      <c r="A93" s="10">
        <v>89</v>
      </c>
      <c r="B93" s="11" t="s">
        <v>106</v>
      </c>
      <c r="C93" s="11" t="s">
        <v>231</v>
      </c>
      <c r="D93" s="12" t="s">
        <v>107</v>
      </c>
      <c r="E93" s="20" t="s">
        <v>4</v>
      </c>
      <c r="F93" s="30"/>
      <c r="G93" s="24">
        <v>10</v>
      </c>
      <c r="H93" s="28">
        <f t="shared" si="2"/>
        <v>0</v>
      </c>
      <c r="I93" s="29">
        <f t="shared" si="3"/>
        <v>0</v>
      </c>
    </row>
    <row r="94" spans="1:9" x14ac:dyDescent="0.25">
      <c r="A94" s="10">
        <v>90</v>
      </c>
      <c r="B94" s="11" t="s">
        <v>216</v>
      </c>
      <c r="C94" s="11" t="s">
        <v>230</v>
      </c>
      <c r="D94" s="12" t="s">
        <v>300</v>
      </c>
      <c r="E94" s="20" t="s">
        <v>4</v>
      </c>
      <c r="F94" s="30"/>
      <c r="G94" s="24">
        <v>15</v>
      </c>
      <c r="H94" s="28">
        <f t="shared" si="2"/>
        <v>0</v>
      </c>
      <c r="I94" s="29">
        <f t="shared" si="3"/>
        <v>0</v>
      </c>
    </row>
    <row r="95" spans="1:9" x14ac:dyDescent="0.25">
      <c r="A95" s="10">
        <v>91</v>
      </c>
      <c r="B95" s="11" t="s">
        <v>51</v>
      </c>
      <c r="C95" s="11" t="s">
        <v>232</v>
      </c>
      <c r="D95" s="12" t="s">
        <v>52</v>
      </c>
      <c r="E95" s="20" t="s">
        <v>4</v>
      </c>
      <c r="F95" s="30"/>
      <c r="G95" s="24">
        <v>2</v>
      </c>
      <c r="H95" s="28">
        <f t="shared" si="2"/>
        <v>0</v>
      </c>
      <c r="I95" s="29">
        <f t="shared" si="3"/>
        <v>0</v>
      </c>
    </row>
    <row r="96" spans="1:9" ht="69.75" customHeight="1" x14ac:dyDescent="0.25">
      <c r="A96" s="10">
        <v>92</v>
      </c>
      <c r="B96" s="16" t="s">
        <v>129</v>
      </c>
      <c r="C96" s="16" t="s">
        <v>249</v>
      </c>
      <c r="D96" s="12"/>
      <c r="E96" s="20" t="s">
        <v>130</v>
      </c>
      <c r="F96" s="30"/>
      <c r="G96" s="24">
        <v>10</v>
      </c>
      <c r="H96" s="28">
        <f t="shared" si="2"/>
        <v>0</v>
      </c>
      <c r="I96" s="29">
        <f t="shared" si="3"/>
        <v>0</v>
      </c>
    </row>
    <row r="97" spans="1:9" ht="69" customHeight="1" x14ac:dyDescent="0.25">
      <c r="A97" s="10">
        <v>93</v>
      </c>
      <c r="B97" s="16" t="s">
        <v>131</v>
      </c>
      <c r="C97" s="16" t="s">
        <v>250</v>
      </c>
      <c r="D97" s="12"/>
      <c r="E97" s="20" t="s">
        <v>130</v>
      </c>
      <c r="F97" s="30"/>
      <c r="G97" s="24">
        <v>10</v>
      </c>
      <c r="H97" s="28">
        <f t="shared" si="2"/>
        <v>0</v>
      </c>
      <c r="I97" s="29">
        <f t="shared" si="3"/>
        <v>0</v>
      </c>
    </row>
    <row r="98" spans="1:9" ht="69.75" customHeight="1" x14ac:dyDescent="0.25">
      <c r="A98" s="10">
        <v>94</v>
      </c>
      <c r="B98" s="16" t="s">
        <v>132</v>
      </c>
      <c r="C98" s="16" t="s">
        <v>251</v>
      </c>
      <c r="D98" s="12"/>
      <c r="E98" s="20" t="s">
        <v>130</v>
      </c>
      <c r="F98" s="30"/>
      <c r="G98" s="24">
        <v>10</v>
      </c>
      <c r="H98" s="28">
        <f t="shared" si="2"/>
        <v>0</v>
      </c>
      <c r="I98" s="29">
        <f t="shared" si="3"/>
        <v>0</v>
      </c>
    </row>
    <row r="99" spans="1:9" ht="24.75" customHeight="1" x14ac:dyDescent="0.25">
      <c r="A99" s="57"/>
      <c r="B99" s="58"/>
      <c r="C99" s="58"/>
      <c r="D99" s="58"/>
      <c r="E99" s="58"/>
      <c r="F99" s="58"/>
      <c r="G99" s="58"/>
      <c r="H99" s="43">
        <f>SUM(H5:H98)</f>
        <v>0</v>
      </c>
      <c r="I99" s="39">
        <f>SUM(I5:I98)</f>
        <v>0</v>
      </c>
    </row>
    <row r="100" spans="1:9" ht="32.25" customHeight="1" x14ac:dyDescent="0.25">
      <c r="A100" s="62" t="s">
        <v>134</v>
      </c>
      <c r="B100" s="63"/>
      <c r="C100" s="63"/>
      <c r="D100" s="63"/>
      <c r="E100" s="63"/>
      <c r="F100" s="63"/>
      <c r="G100" s="63"/>
      <c r="H100" s="63"/>
      <c r="I100" s="64"/>
    </row>
    <row r="101" spans="1:9" x14ac:dyDescent="0.25">
      <c r="A101" s="10">
        <v>1</v>
      </c>
      <c r="B101" s="11" t="s">
        <v>16</v>
      </c>
      <c r="C101" s="11" t="s">
        <v>16</v>
      </c>
      <c r="D101" s="12" t="s">
        <v>17</v>
      </c>
      <c r="E101" s="20" t="s">
        <v>4</v>
      </c>
      <c r="F101" s="30"/>
      <c r="G101" s="24">
        <v>6</v>
      </c>
      <c r="H101" s="28">
        <f>I101/1.08</f>
        <v>0</v>
      </c>
      <c r="I101" s="29">
        <f>F101*G101</f>
        <v>0</v>
      </c>
    </row>
    <row r="102" spans="1:9" x14ac:dyDescent="0.25">
      <c r="A102" s="10">
        <v>2</v>
      </c>
      <c r="B102" s="11" t="s">
        <v>46</v>
      </c>
      <c r="C102" s="11" t="s">
        <v>233</v>
      </c>
      <c r="D102" s="12" t="s">
        <v>47</v>
      </c>
      <c r="E102" s="20" t="s">
        <v>4</v>
      </c>
      <c r="F102" s="30"/>
      <c r="G102" s="24">
        <v>3</v>
      </c>
      <c r="H102" s="28">
        <f t="shared" ref="H102:H110" si="4">I102/1.08</f>
        <v>0</v>
      </c>
      <c r="I102" s="29">
        <f t="shared" ref="I102:I110" si="5">F102*G102</f>
        <v>0</v>
      </c>
    </row>
    <row r="103" spans="1:9" x14ac:dyDescent="0.25">
      <c r="A103" s="10">
        <v>3</v>
      </c>
      <c r="B103" s="11" t="s">
        <v>46</v>
      </c>
      <c r="C103" s="11" t="s">
        <v>233</v>
      </c>
      <c r="D103" s="12" t="s">
        <v>301</v>
      </c>
      <c r="E103" s="20" t="s">
        <v>4</v>
      </c>
      <c r="F103" s="30"/>
      <c r="G103" s="24">
        <v>4</v>
      </c>
      <c r="H103" s="28">
        <f t="shared" si="4"/>
        <v>0</v>
      </c>
      <c r="I103" s="29">
        <f t="shared" si="5"/>
        <v>0</v>
      </c>
    </row>
    <row r="104" spans="1:9" x14ac:dyDescent="0.25">
      <c r="A104" s="10">
        <v>4</v>
      </c>
      <c r="B104" s="11" t="s">
        <v>235</v>
      </c>
      <c r="C104" s="11" t="s">
        <v>234</v>
      </c>
      <c r="D104" s="12" t="s">
        <v>48</v>
      </c>
      <c r="E104" s="20" t="s">
        <v>4</v>
      </c>
      <c r="F104" s="30"/>
      <c r="G104" s="24">
        <v>3</v>
      </c>
      <c r="H104" s="28">
        <f t="shared" si="4"/>
        <v>0</v>
      </c>
      <c r="I104" s="29">
        <f t="shared" si="5"/>
        <v>0</v>
      </c>
    </row>
    <row r="105" spans="1:9" x14ac:dyDescent="0.25">
      <c r="A105" s="10">
        <v>5</v>
      </c>
      <c r="B105" s="11" t="s">
        <v>22</v>
      </c>
      <c r="C105" s="11" t="s">
        <v>236</v>
      </c>
      <c r="D105" s="12" t="s">
        <v>66</v>
      </c>
      <c r="E105" s="20" t="s">
        <v>4</v>
      </c>
      <c r="F105" s="30"/>
      <c r="G105" s="24">
        <v>4</v>
      </c>
      <c r="H105" s="28">
        <f t="shared" si="4"/>
        <v>0</v>
      </c>
      <c r="I105" s="29">
        <f t="shared" si="5"/>
        <v>0</v>
      </c>
    </row>
    <row r="106" spans="1:9" x14ac:dyDescent="0.25">
      <c r="A106" s="10">
        <v>6</v>
      </c>
      <c r="B106" s="11" t="s">
        <v>30</v>
      </c>
      <c r="C106" s="11" t="s">
        <v>237</v>
      </c>
      <c r="D106" s="12" t="s">
        <v>31</v>
      </c>
      <c r="E106" s="20" t="s">
        <v>4</v>
      </c>
      <c r="F106" s="30"/>
      <c r="G106" s="24">
        <v>5</v>
      </c>
      <c r="H106" s="28">
        <f t="shared" si="4"/>
        <v>0</v>
      </c>
      <c r="I106" s="29">
        <f t="shared" si="5"/>
        <v>0</v>
      </c>
    </row>
    <row r="107" spans="1:9" x14ac:dyDescent="0.25">
      <c r="A107" s="10">
        <v>7</v>
      </c>
      <c r="B107" s="11" t="s">
        <v>32</v>
      </c>
      <c r="C107" s="11" t="s">
        <v>238</v>
      </c>
      <c r="D107" s="12" t="s">
        <v>67</v>
      </c>
      <c r="E107" s="20" t="s">
        <v>4</v>
      </c>
      <c r="F107" s="30"/>
      <c r="G107" s="24">
        <v>5</v>
      </c>
      <c r="H107" s="28">
        <f t="shared" si="4"/>
        <v>0</v>
      </c>
      <c r="I107" s="29">
        <f t="shared" si="5"/>
        <v>0</v>
      </c>
    </row>
    <row r="108" spans="1:9" x14ac:dyDescent="0.25">
      <c r="A108" s="10">
        <v>8</v>
      </c>
      <c r="B108" s="11" t="s">
        <v>92</v>
      </c>
      <c r="C108" s="11" t="s">
        <v>92</v>
      </c>
      <c r="D108" s="12" t="s">
        <v>93</v>
      </c>
      <c r="E108" s="20" t="s">
        <v>4</v>
      </c>
      <c r="F108" s="30"/>
      <c r="G108" s="24">
        <v>1</v>
      </c>
      <c r="H108" s="28">
        <f t="shared" si="4"/>
        <v>0</v>
      </c>
      <c r="I108" s="29">
        <f t="shared" si="5"/>
        <v>0</v>
      </c>
    </row>
    <row r="109" spans="1:9" x14ac:dyDescent="0.25">
      <c r="A109" s="10">
        <v>9</v>
      </c>
      <c r="B109" s="11" t="s">
        <v>92</v>
      </c>
      <c r="C109" s="11" t="s">
        <v>92</v>
      </c>
      <c r="D109" s="12" t="s">
        <v>94</v>
      </c>
      <c r="E109" s="20" t="s">
        <v>4</v>
      </c>
      <c r="F109" s="30"/>
      <c r="G109" s="24">
        <v>1</v>
      </c>
      <c r="H109" s="28">
        <f t="shared" si="4"/>
        <v>0</v>
      </c>
      <c r="I109" s="29">
        <f t="shared" si="5"/>
        <v>0</v>
      </c>
    </row>
    <row r="110" spans="1:9" x14ac:dyDescent="0.25">
      <c r="A110" s="10">
        <v>10</v>
      </c>
      <c r="B110" s="11" t="s">
        <v>21</v>
      </c>
      <c r="C110" s="11" t="s">
        <v>239</v>
      </c>
      <c r="D110" s="12" t="s">
        <v>65</v>
      </c>
      <c r="E110" s="20" t="s">
        <v>4</v>
      </c>
      <c r="F110" s="30"/>
      <c r="G110" s="24">
        <v>1</v>
      </c>
      <c r="H110" s="28">
        <f t="shared" si="4"/>
        <v>0</v>
      </c>
      <c r="I110" s="29">
        <f t="shared" si="5"/>
        <v>0</v>
      </c>
    </row>
    <row r="111" spans="1:9" ht="27" customHeight="1" x14ac:dyDescent="0.25">
      <c r="A111" s="57" t="s">
        <v>252</v>
      </c>
      <c r="B111" s="58"/>
      <c r="C111" s="58"/>
      <c r="D111" s="58"/>
      <c r="E111" s="58"/>
      <c r="F111" s="58"/>
      <c r="G111" s="58"/>
      <c r="H111" s="43">
        <f>SUM(H101:H110)</f>
        <v>0</v>
      </c>
      <c r="I111" s="39">
        <f>SUM(I101:I110)</f>
        <v>0</v>
      </c>
    </row>
    <row r="112" spans="1:9" ht="33" customHeight="1" x14ac:dyDescent="0.25">
      <c r="A112" s="65" t="s">
        <v>135</v>
      </c>
      <c r="B112" s="66"/>
      <c r="C112" s="66"/>
      <c r="D112" s="66"/>
      <c r="E112" s="66"/>
      <c r="F112" s="66"/>
      <c r="G112" s="66"/>
      <c r="H112" s="66"/>
      <c r="I112" s="67"/>
    </row>
    <row r="113" spans="1:22" s="2" customFormat="1" ht="41.25" customHeight="1" x14ac:dyDescent="0.25">
      <c r="A113" s="15">
        <v>1</v>
      </c>
      <c r="B113" s="16" t="s">
        <v>86</v>
      </c>
      <c r="C113" s="16" t="s">
        <v>248</v>
      </c>
      <c r="D113" s="17" t="s">
        <v>55</v>
      </c>
      <c r="E113" s="22" t="s">
        <v>4</v>
      </c>
      <c r="F113" s="30"/>
      <c r="G113" s="26">
        <v>85</v>
      </c>
      <c r="H113" s="40">
        <f>I113/1.08</f>
        <v>0</v>
      </c>
      <c r="I113" s="41">
        <f>F113*G113</f>
        <v>0</v>
      </c>
    </row>
    <row r="114" spans="1:22" x14ac:dyDescent="0.25">
      <c r="A114" s="62" t="s">
        <v>96</v>
      </c>
      <c r="B114" s="63"/>
      <c r="C114" s="63"/>
      <c r="D114" s="63"/>
      <c r="E114" s="63"/>
      <c r="F114" s="63"/>
      <c r="G114" s="63"/>
      <c r="H114" s="63"/>
      <c r="I114" s="64"/>
    </row>
    <row r="115" spans="1:22" x14ac:dyDescent="0.25">
      <c r="A115" s="18">
        <v>1</v>
      </c>
      <c r="B115" s="9" t="s">
        <v>78</v>
      </c>
      <c r="C115" s="9" t="s">
        <v>78</v>
      </c>
      <c r="D115" s="9" t="s">
        <v>81</v>
      </c>
      <c r="E115" s="23" t="s">
        <v>62</v>
      </c>
      <c r="F115" s="28"/>
      <c r="G115" s="24">
        <v>10</v>
      </c>
      <c r="H115" s="28">
        <f>I115/1.08</f>
        <v>0</v>
      </c>
      <c r="I115" s="29">
        <f>F115*G115</f>
        <v>0</v>
      </c>
    </row>
    <row r="116" spans="1:22" x14ac:dyDescent="0.25">
      <c r="A116" s="18">
        <v>2</v>
      </c>
      <c r="B116" s="9" t="s">
        <v>78</v>
      </c>
      <c r="C116" s="9" t="s">
        <v>78</v>
      </c>
      <c r="D116" s="13" t="s">
        <v>82</v>
      </c>
      <c r="E116" s="23" t="s">
        <v>62</v>
      </c>
      <c r="F116" s="28"/>
      <c r="G116" s="24">
        <v>10</v>
      </c>
      <c r="H116" s="28">
        <f t="shared" ref="H116:H119" si="6">I116/1.08</f>
        <v>0</v>
      </c>
      <c r="I116" s="29">
        <f t="shared" ref="I116:I119" si="7">F116*G116</f>
        <v>0</v>
      </c>
    </row>
    <row r="117" spans="1:22" x14ac:dyDescent="0.25">
      <c r="A117" s="18">
        <v>3</v>
      </c>
      <c r="B117" s="9" t="s">
        <v>79</v>
      </c>
      <c r="C117" s="9" t="s">
        <v>241</v>
      </c>
      <c r="D117" s="13" t="s">
        <v>95</v>
      </c>
      <c r="E117" s="23" t="s">
        <v>62</v>
      </c>
      <c r="F117" s="28"/>
      <c r="G117" s="24">
        <v>3</v>
      </c>
      <c r="H117" s="28">
        <f t="shared" si="6"/>
        <v>0</v>
      </c>
      <c r="I117" s="29">
        <f t="shared" si="7"/>
        <v>0</v>
      </c>
    </row>
    <row r="118" spans="1:22" x14ac:dyDescent="0.25">
      <c r="A118" s="18">
        <v>4</v>
      </c>
      <c r="B118" s="9" t="s">
        <v>53</v>
      </c>
      <c r="C118" s="9" t="s">
        <v>240</v>
      </c>
      <c r="D118" s="9" t="s">
        <v>80</v>
      </c>
      <c r="E118" s="23" t="s">
        <v>62</v>
      </c>
      <c r="F118" s="28"/>
      <c r="G118" s="24">
        <v>40</v>
      </c>
      <c r="H118" s="28">
        <f t="shared" si="6"/>
        <v>0</v>
      </c>
      <c r="I118" s="29">
        <f t="shared" si="7"/>
        <v>0</v>
      </c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</row>
    <row r="119" spans="1:22" x14ac:dyDescent="0.25">
      <c r="A119" s="18">
        <v>5</v>
      </c>
      <c r="B119" s="9" t="s">
        <v>83</v>
      </c>
      <c r="C119" s="9" t="s">
        <v>247</v>
      </c>
      <c r="D119" s="9" t="s">
        <v>246</v>
      </c>
      <c r="E119" s="23" t="s">
        <v>62</v>
      </c>
      <c r="F119" s="28"/>
      <c r="G119" s="24">
        <v>15</v>
      </c>
      <c r="H119" s="28">
        <f t="shared" si="6"/>
        <v>0</v>
      </c>
      <c r="I119" s="29">
        <f t="shared" si="7"/>
        <v>0</v>
      </c>
    </row>
    <row r="120" spans="1:22" ht="27" customHeight="1" thickBot="1" x14ac:dyDescent="0.3">
      <c r="A120" s="50" t="s">
        <v>313</v>
      </c>
      <c r="B120" s="51"/>
      <c r="C120" s="51"/>
      <c r="D120" s="51"/>
      <c r="E120" s="51"/>
      <c r="F120" s="51"/>
      <c r="G120" s="51"/>
      <c r="H120" s="47">
        <f>SUM(H115:H119)</f>
        <v>0</v>
      </c>
      <c r="I120" s="42">
        <f>SUM(I115:I119)</f>
        <v>0</v>
      </c>
    </row>
    <row r="121" spans="1:22" ht="27" customHeight="1" x14ac:dyDescent="0.25">
      <c r="A121" s="75" t="s">
        <v>312</v>
      </c>
      <c r="B121" s="76"/>
      <c r="C121" s="76"/>
      <c r="D121" s="76"/>
      <c r="E121" s="76"/>
      <c r="F121" s="76"/>
      <c r="G121" s="76"/>
      <c r="H121" s="76"/>
      <c r="I121" s="77"/>
    </row>
    <row r="122" spans="1:22" ht="33" customHeight="1" x14ac:dyDescent="0.25">
      <c r="A122" s="65" t="s">
        <v>253</v>
      </c>
      <c r="B122" s="66"/>
      <c r="C122" s="66"/>
      <c r="D122" s="66"/>
      <c r="E122" s="66"/>
      <c r="F122" s="66"/>
      <c r="G122" s="66"/>
      <c r="H122" s="66"/>
      <c r="I122" s="67"/>
    </row>
    <row r="123" spans="1:22" ht="32.25" customHeight="1" x14ac:dyDescent="0.25">
      <c r="A123" s="68" t="s">
        <v>91</v>
      </c>
      <c r="B123" s="69"/>
      <c r="C123" s="69"/>
      <c r="D123" s="69"/>
      <c r="E123" s="69"/>
      <c r="F123" s="69"/>
      <c r="G123" s="69"/>
      <c r="H123" s="69"/>
      <c r="I123" s="70"/>
    </row>
    <row r="124" spans="1:22" x14ac:dyDescent="0.25">
      <c r="A124" s="10">
        <v>1</v>
      </c>
      <c r="B124" s="13" t="s">
        <v>60</v>
      </c>
      <c r="C124" s="13" t="s">
        <v>60</v>
      </c>
      <c r="D124" s="13" t="s">
        <v>59</v>
      </c>
      <c r="E124" s="21" t="s">
        <v>62</v>
      </c>
      <c r="F124" s="31"/>
      <c r="G124" s="24">
        <v>40</v>
      </c>
      <c r="H124" s="28">
        <f>I124/1.08</f>
        <v>0</v>
      </c>
      <c r="I124" s="29">
        <f>F124*G124</f>
        <v>0</v>
      </c>
    </row>
    <row r="125" spans="1:22" x14ac:dyDescent="0.25">
      <c r="A125" s="10">
        <v>2</v>
      </c>
      <c r="B125" s="13" t="s">
        <v>60</v>
      </c>
      <c r="C125" s="13" t="s">
        <v>60</v>
      </c>
      <c r="D125" s="13" t="s">
        <v>56</v>
      </c>
      <c r="E125" s="21" t="s">
        <v>62</v>
      </c>
      <c r="F125" s="31"/>
      <c r="G125" s="24">
        <v>40</v>
      </c>
      <c r="H125" s="28">
        <f t="shared" ref="H125:H133" si="8">I125/1.08</f>
        <v>0</v>
      </c>
      <c r="I125" s="29">
        <f t="shared" ref="I125:I133" si="9">F125*G125</f>
        <v>0</v>
      </c>
    </row>
    <row r="126" spans="1:22" x14ac:dyDescent="0.25">
      <c r="A126" s="10">
        <v>3</v>
      </c>
      <c r="B126" s="13" t="s">
        <v>60</v>
      </c>
      <c r="C126" s="13" t="s">
        <v>60</v>
      </c>
      <c r="D126" s="13" t="s">
        <v>57</v>
      </c>
      <c r="E126" s="21" t="s">
        <v>62</v>
      </c>
      <c r="F126" s="31"/>
      <c r="G126" s="24">
        <v>50</v>
      </c>
      <c r="H126" s="28">
        <f t="shared" si="8"/>
        <v>0</v>
      </c>
      <c r="I126" s="29">
        <f t="shared" si="9"/>
        <v>0</v>
      </c>
    </row>
    <row r="127" spans="1:22" x14ac:dyDescent="0.25">
      <c r="A127" s="10">
        <v>6</v>
      </c>
      <c r="B127" s="13" t="s">
        <v>58</v>
      </c>
      <c r="C127" s="13" t="s">
        <v>242</v>
      </c>
      <c r="D127" s="13" t="s">
        <v>59</v>
      </c>
      <c r="E127" s="21" t="s">
        <v>62</v>
      </c>
      <c r="F127" s="31"/>
      <c r="G127" s="24">
        <v>250</v>
      </c>
      <c r="H127" s="28">
        <f t="shared" si="8"/>
        <v>0</v>
      </c>
      <c r="I127" s="29">
        <f t="shared" si="9"/>
        <v>0</v>
      </c>
    </row>
    <row r="128" spans="1:22" x14ac:dyDescent="0.25">
      <c r="A128" s="10">
        <v>7</v>
      </c>
      <c r="B128" s="13" t="s">
        <v>58</v>
      </c>
      <c r="C128" s="13" t="s">
        <v>242</v>
      </c>
      <c r="D128" s="13" t="s">
        <v>56</v>
      </c>
      <c r="E128" s="21" t="s">
        <v>62</v>
      </c>
      <c r="F128" s="31"/>
      <c r="G128" s="24">
        <v>250</v>
      </c>
      <c r="H128" s="28">
        <f t="shared" si="8"/>
        <v>0</v>
      </c>
      <c r="I128" s="29">
        <f t="shared" si="9"/>
        <v>0</v>
      </c>
    </row>
    <row r="129" spans="1:9" x14ac:dyDescent="0.25">
      <c r="A129" s="10">
        <v>8</v>
      </c>
      <c r="B129" s="13" t="s">
        <v>58</v>
      </c>
      <c r="C129" s="13" t="s">
        <v>242</v>
      </c>
      <c r="D129" s="13" t="s">
        <v>57</v>
      </c>
      <c r="E129" s="21" t="s">
        <v>62</v>
      </c>
      <c r="F129" s="31"/>
      <c r="G129" s="24">
        <v>250</v>
      </c>
      <c r="H129" s="28">
        <f t="shared" si="8"/>
        <v>0</v>
      </c>
      <c r="I129" s="29">
        <f t="shared" si="9"/>
        <v>0</v>
      </c>
    </row>
    <row r="130" spans="1:9" ht="26.25" x14ac:dyDescent="0.25">
      <c r="A130" s="10">
        <v>9</v>
      </c>
      <c r="B130" s="35" t="s">
        <v>302</v>
      </c>
      <c r="C130" s="35" t="s">
        <v>243</v>
      </c>
      <c r="D130" s="13" t="s">
        <v>56</v>
      </c>
      <c r="E130" s="21" t="s">
        <v>62</v>
      </c>
      <c r="F130" s="31"/>
      <c r="G130" s="24">
        <v>250</v>
      </c>
      <c r="H130" s="28">
        <f t="shared" si="8"/>
        <v>0</v>
      </c>
      <c r="I130" s="29">
        <f t="shared" si="9"/>
        <v>0</v>
      </c>
    </row>
    <row r="131" spans="1:9" ht="26.25" x14ac:dyDescent="0.25">
      <c r="A131" s="10">
        <v>10</v>
      </c>
      <c r="B131" s="35" t="s">
        <v>303</v>
      </c>
      <c r="C131" s="35" t="s">
        <v>244</v>
      </c>
      <c r="D131" s="13" t="s">
        <v>57</v>
      </c>
      <c r="E131" s="21" t="s">
        <v>62</v>
      </c>
      <c r="F131" s="31"/>
      <c r="G131" s="24">
        <v>800</v>
      </c>
      <c r="H131" s="28">
        <f t="shared" si="8"/>
        <v>0</v>
      </c>
      <c r="I131" s="29">
        <f t="shared" si="9"/>
        <v>0</v>
      </c>
    </row>
    <row r="132" spans="1:9" x14ac:dyDescent="0.25">
      <c r="A132" s="10">
        <v>11</v>
      </c>
      <c r="B132" s="13" t="s">
        <v>61</v>
      </c>
      <c r="C132" s="13" t="s">
        <v>245</v>
      </c>
      <c r="D132" s="13" t="s">
        <v>56</v>
      </c>
      <c r="E132" s="21" t="s">
        <v>62</v>
      </c>
      <c r="F132" s="31"/>
      <c r="G132" s="24">
        <v>150</v>
      </c>
      <c r="H132" s="28">
        <f t="shared" si="8"/>
        <v>0</v>
      </c>
      <c r="I132" s="29">
        <f t="shared" si="9"/>
        <v>0</v>
      </c>
    </row>
    <row r="133" spans="1:9" x14ac:dyDescent="0.25">
      <c r="A133" s="10">
        <v>12</v>
      </c>
      <c r="B133" s="13" t="s">
        <v>61</v>
      </c>
      <c r="C133" s="13" t="s">
        <v>245</v>
      </c>
      <c r="D133" s="13" t="s">
        <v>57</v>
      </c>
      <c r="E133" s="21" t="s">
        <v>62</v>
      </c>
      <c r="F133" s="31"/>
      <c r="G133" s="24">
        <v>200</v>
      </c>
      <c r="H133" s="28">
        <f t="shared" si="8"/>
        <v>0</v>
      </c>
      <c r="I133" s="29">
        <f t="shared" si="9"/>
        <v>0</v>
      </c>
    </row>
    <row r="134" spans="1:9" ht="21.75" customHeight="1" thickBot="1" x14ac:dyDescent="0.3">
      <c r="A134" s="50" t="s">
        <v>136</v>
      </c>
      <c r="B134" s="51"/>
      <c r="C134" s="51"/>
      <c r="D134" s="51"/>
      <c r="E134" s="51"/>
      <c r="F134" s="51"/>
      <c r="G134" s="51"/>
      <c r="H134" s="47">
        <f>SUM(H124:H133)</f>
        <v>0</v>
      </c>
      <c r="I134" s="42">
        <f>SUM(I124:I133)</f>
        <v>0</v>
      </c>
    </row>
    <row r="135" spans="1:9" s="2" customFormat="1" ht="33" customHeight="1" x14ac:dyDescent="0.25">
      <c r="A135" s="71" t="s">
        <v>314</v>
      </c>
      <c r="B135" s="71"/>
      <c r="C135" s="71"/>
      <c r="D135" s="71"/>
      <c r="E135" s="71"/>
      <c r="F135" s="71"/>
      <c r="G135" s="33"/>
      <c r="H135" s="34">
        <f>H99+H113+H120+H111</f>
        <v>0</v>
      </c>
      <c r="I135" s="34">
        <f>I99+I113+I120+I111</f>
        <v>0</v>
      </c>
    </row>
    <row r="136" spans="1:9" ht="34.5" customHeight="1" x14ac:dyDescent="0.25">
      <c r="A136" s="52" t="s">
        <v>315</v>
      </c>
      <c r="B136" s="52"/>
      <c r="C136" s="52"/>
      <c r="D136" s="52"/>
      <c r="E136" s="52"/>
      <c r="F136" s="52"/>
      <c r="G136" s="45"/>
      <c r="H136" s="46">
        <f>H134</f>
        <v>0</v>
      </c>
      <c r="I136" s="46">
        <f>I134</f>
        <v>0</v>
      </c>
    </row>
    <row r="137" spans="1:9" ht="25.5" customHeight="1" x14ac:dyDescent="0.25">
      <c r="A137" s="36"/>
      <c r="B137" s="36"/>
      <c r="C137" s="36"/>
      <c r="D137" s="36"/>
      <c r="E137" s="36"/>
      <c r="F137" s="36"/>
      <c r="G137" s="37"/>
      <c r="H137" s="38"/>
      <c r="I137" s="38"/>
    </row>
    <row r="138" spans="1:9" x14ac:dyDescent="0.25">
      <c r="D138" t="s">
        <v>77</v>
      </c>
    </row>
    <row r="139" spans="1:9" x14ac:dyDescent="0.25">
      <c r="D139" s="53" t="s">
        <v>98</v>
      </c>
    </row>
    <row r="140" spans="1:9" x14ac:dyDescent="0.25">
      <c r="D140" s="53"/>
    </row>
    <row r="141" spans="1:9" x14ac:dyDescent="0.25">
      <c r="D141" s="53"/>
    </row>
    <row r="142" spans="1:9" x14ac:dyDescent="0.25">
      <c r="D142" s="53"/>
    </row>
    <row r="143" spans="1:9" x14ac:dyDescent="0.25">
      <c r="D143" s="53"/>
    </row>
  </sheetData>
  <autoFilter ref="A2:I135" xr:uid="{00000000-0009-0000-0000-000000000000}"/>
  <sortState xmlns:xlrd2="http://schemas.microsoft.com/office/spreadsheetml/2017/richdata2" ref="A102:I111">
    <sortCondition ref="B102:B111"/>
  </sortState>
  <mergeCells count="16">
    <mergeCell ref="A120:G120"/>
    <mergeCell ref="A136:F136"/>
    <mergeCell ref="D139:D143"/>
    <mergeCell ref="A1:I1"/>
    <mergeCell ref="A99:G99"/>
    <mergeCell ref="A111:G111"/>
    <mergeCell ref="A134:G134"/>
    <mergeCell ref="A4:I4"/>
    <mergeCell ref="A100:I100"/>
    <mergeCell ref="A112:I112"/>
    <mergeCell ref="A122:I122"/>
    <mergeCell ref="A123:I123"/>
    <mergeCell ref="A114:I114"/>
    <mergeCell ref="A135:F135"/>
    <mergeCell ref="A3:I3"/>
    <mergeCell ref="A121:I121"/>
  </mergeCells>
  <phoneticPr fontId="7" type="noConversion"/>
  <pageMargins left="3.937007874015748E-2" right="3.937007874015748E-2" top="0.35433070866141736" bottom="0.35433070866141736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czysty z formułami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Apteka</dc:creator>
  <cp:lastModifiedBy>Sylwia Cimaszkiewicz</cp:lastModifiedBy>
  <cp:lastPrinted>2024-12-17T09:33:02Z</cp:lastPrinted>
  <dcterms:created xsi:type="dcterms:W3CDTF">2017-11-21T08:57:11Z</dcterms:created>
  <dcterms:modified xsi:type="dcterms:W3CDTF">2024-12-17T09:34:08Z</dcterms:modified>
</cp:coreProperties>
</file>